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BS-LG" sheetId="1" r:id="rId1"/>
    <sheet name="HA-WE" sheetId="2" r:id="rId2"/>
    <sheet name="LG-HA" sheetId="3" r:id="rId3"/>
    <sheet name="WE-BS" sheetId="4" r:id="rId4"/>
    <sheet name="BS-HA" sheetId="5" r:id="rId5"/>
    <sheet name="LG-WE" sheetId="6" r:id="rId6"/>
    <sheet name="Einzel Mädchen" sheetId="7" r:id="rId7"/>
    <sheet name="Einzel Jungen" sheetId="8" r:id="rId8"/>
  </sheets>
  <definedNames>
    <definedName name="_xlnm.Print_Area" localSheetId="4">'BS-HA'!$A$1:$AG$58</definedName>
    <definedName name="_xlnm.Print_Area" localSheetId="0">'BS-LG'!$A$1:$AG$58</definedName>
    <definedName name="_xlnm.Print_Area" localSheetId="1">'HA-WE'!$A$1:$AG$58</definedName>
    <definedName name="_xlnm.Print_Area" localSheetId="2">'LG-HA'!$A$1:$AG$58</definedName>
    <definedName name="_xlnm.Print_Area" localSheetId="5">'LG-WE'!$A$1:$AG$58</definedName>
    <definedName name="_xlnm.Print_Area" localSheetId="3">'WE-BS'!$A$1:$AG$58</definedName>
  </definedNames>
  <calcPr fullCalcOnLoad="1"/>
</workbook>
</file>

<file path=xl/sharedStrings.xml><?xml version="1.0" encoding="utf-8"?>
<sst xmlns="http://schemas.openxmlformats.org/spreadsheetml/2006/main" count="2516" uniqueCount="206">
  <si>
    <t>A1</t>
  </si>
  <si>
    <t>B1</t>
  </si>
  <si>
    <t>B2</t>
  </si>
  <si>
    <t>:</t>
  </si>
  <si>
    <t>1. Satz</t>
  </si>
  <si>
    <t>2. Satz</t>
  </si>
  <si>
    <t>3. Satz</t>
  </si>
  <si>
    <t>4. Satz</t>
  </si>
  <si>
    <t>5. Satz</t>
  </si>
  <si>
    <t>A2</t>
  </si>
  <si>
    <t>B4</t>
  </si>
  <si>
    <t>A3</t>
  </si>
  <si>
    <t>A4</t>
  </si>
  <si>
    <t>B3</t>
  </si>
  <si>
    <t>-</t>
  </si>
  <si>
    <t>Mannschaftsaufstellungen</t>
  </si>
  <si>
    <t>Sätze</t>
  </si>
  <si>
    <t>Spiel</t>
  </si>
  <si>
    <t>Spiele</t>
  </si>
  <si>
    <t>Punkte insgesamt</t>
  </si>
  <si>
    <t>Sieger / Unentschieden :</t>
  </si>
  <si>
    <t>1. Runde</t>
  </si>
  <si>
    <t>2. Runde</t>
  </si>
  <si>
    <t>3. Runde</t>
  </si>
  <si>
    <t>4. Runde</t>
  </si>
  <si>
    <t>5. Runde</t>
  </si>
  <si>
    <t>6. Runde</t>
  </si>
  <si>
    <t>A5</t>
  </si>
  <si>
    <t>A6</t>
  </si>
  <si>
    <t>A7</t>
  </si>
  <si>
    <t>A8</t>
  </si>
  <si>
    <t>B5</t>
  </si>
  <si>
    <t>B6</t>
  </si>
  <si>
    <t>B7</t>
  </si>
  <si>
    <t>B8</t>
  </si>
  <si>
    <t>BV Braunschweig</t>
  </si>
  <si>
    <t>BV Lüneburg</t>
  </si>
  <si>
    <t>Einzel-Wettkampf Mädchen</t>
  </si>
  <si>
    <t>Platz 9-16</t>
  </si>
  <si>
    <t>V1</t>
  </si>
  <si>
    <t>V2</t>
  </si>
  <si>
    <t>V3</t>
  </si>
  <si>
    <t>V4</t>
  </si>
  <si>
    <t>V5</t>
  </si>
  <si>
    <t>V6</t>
  </si>
  <si>
    <t>V7</t>
  </si>
  <si>
    <t>V8</t>
  </si>
  <si>
    <t>Platz 5-8</t>
  </si>
  <si>
    <t>Platz 7-8</t>
  </si>
  <si>
    <t>Platz 13-16</t>
  </si>
  <si>
    <t>Platz 15-16</t>
  </si>
  <si>
    <t>Platz 3-4</t>
  </si>
  <si>
    <t>Einzel-Wettkampf Jungen</t>
  </si>
  <si>
    <t>Platz 11-12</t>
  </si>
  <si>
    <t>Platz 1-2</t>
  </si>
  <si>
    <t>Platz 9-10</t>
  </si>
  <si>
    <t>Platz 5-6</t>
  </si>
  <si>
    <t>Platz 13-14</t>
  </si>
  <si>
    <t>7. Runde</t>
  </si>
  <si>
    <t>8. Runde</t>
  </si>
  <si>
    <t>BV Hannover</t>
  </si>
  <si>
    <t>BV Weser-Ems</t>
  </si>
  <si>
    <t>Viola BLACH</t>
  </si>
  <si>
    <t>Paulina NOLTE</t>
  </si>
  <si>
    <t>Julia Samira STRANZ</t>
  </si>
  <si>
    <t>Natalie GARMON</t>
  </si>
  <si>
    <t>Bjarne KREIßL</t>
  </si>
  <si>
    <t>Leon HINTZE</t>
  </si>
  <si>
    <t>Mattes HAßELMANN</t>
  </si>
  <si>
    <t>Thomas WÜSTEFELD</t>
  </si>
  <si>
    <t>Tabea BRAATZ</t>
  </si>
  <si>
    <t>Helen HILKER</t>
  </si>
  <si>
    <t>Mikka HARTSTANG</t>
  </si>
  <si>
    <t>Tammo MISERA</t>
  </si>
  <si>
    <t>Jiawen SONG</t>
  </si>
  <si>
    <t>Svea WITSCHI</t>
  </si>
  <si>
    <t>Melina DIERCKS</t>
  </si>
  <si>
    <t>Lars ELVERS</t>
  </si>
  <si>
    <t>Fabian SASSE</t>
  </si>
  <si>
    <t>Vincent SENKBEIL</t>
  </si>
  <si>
    <t>Luca STRAUß</t>
  </si>
  <si>
    <t>Finja HASTERS</t>
  </si>
  <si>
    <t>Katja SCHNEIDER</t>
  </si>
  <si>
    <t>Sofia STEFANSKA</t>
  </si>
  <si>
    <t>Tim BOHNEN</t>
  </si>
  <si>
    <t>Heye KOEPKE</t>
  </si>
  <si>
    <t>Bennet ROBBEN</t>
  </si>
  <si>
    <t>Finja WITSCHI</t>
  </si>
  <si>
    <t>Pia GOLLIN</t>
  </si>
  <si>
    <t>Emily SCHLEICHERT</t>
  </si>
  <si>
    <t>Julia SCHIEBER</t>
  </si>
  <si>
    <t>Maxim MÜLLER</t>
  </si>
  <si>
    <t>Ronja GOTHE</t>
  </si>
  <si>
    <t>Torben SCHLAPIG</t>
  </si>
  <si>
    <t>Gothe</t>
  </si>
  <si>
    <t>3</t>
  </si>
  <si>
    <t>0</t>
  </si>
  <si>
    <t xml:space="preserve">Dierks LÜ </t>
  </si>
  <si>
    <t>Schmeider WE</t>
  </si>
  <si>
    <t>Schleichert WE</t>
  </si>
  <si>
    <t>Braatz HA</t>
  </si>
  <si>
    <t>Hasters WE</t>
  </si>
  <si>
    <t>Gollin LÜ</t>
  </si>
  <si>
    <t>Schrieber HA</t>
  </si>
  <si>
    <t>Nolte BS</t>
  </si>
  <si>
    <t>Stefanska WE</t>
  </si>
  <si>
    <t>Witschi, Svea LÜ</t>
  </si>
  <si>
    <t>Witschi, Finja LÜ</t>
  </si>
  <si>
    <t>Hilker HA</t>
  </si>
  <si>
    <t>Stranz BS</t>
  </si>
  <si>
    <t>Diercks</t>
  </si>
  <si>
    <t>Schleichert</t>
  </si>
  <si>
    <t>Gamon</t>
  </si>
  <si>
    <t>Golin</t>
  </si>
  <si>
    <t>Schrieber</t>
  </si>
  <si>
    <t>Witschi, Svea</t>
  </si>
  <si>
    <t>Hilker</t>
  </si>
  <si>
    <t>Scheider</t>
  </si>
  <si>
    <t>Witschi, Finja</t>
  </si>
  <si>
    <t>Nolte</t>
  </si>
  <si>
    <t>Stefanska</t>
  </si>
  <si>
    <t>Dierks</t>
  </si>
  <si>
    <t xml:space="preserve">Gothe HA </t>
  </si>
  <si>
    <t xml:space="preserve">Blach BS </t>
  </si>
  <si>
    <t>3 Blach</t>
  </si>
  <si>
    <t xml:space="preserve">0 </t>
  </si>
  <si>
    <t>0  Schneider</t>
  </si>
  <si>
    <t>1 Witschi</t>
  </si>
  <si>
    <t>3 Hasters</t>
  </si>
  <si>
    <t>1 Braatz</t>
  </si>
  <si>
    <t>0 Nolte</t>
  </si>
  <si>
    <t>3 Stefanska</t>
  </si>
  <si>
    <t>2</t>
  </si>
  <si>
    <t>0 Stranz</t>
  </si>
  <si>
    <t>3 Gothe</t>
  </si>
  <si>
    <t>0 Gamon</t>
  </si>
  <si>
    <t>0 Schrieber</t>
  </si>
  <si>
    <t>3 Schneider</t>
  </si>
  <si>
    <t>1</t>
  </si>
  <si>
    <t>3 Nolte</t>
  </si>
  <si>
    <t>2 Schleichert</t>
  </si>
  <si>
    <t>3 Golin</t>
  </si>
  <si>
    <t>2 Golin</t>
  </si>
  <si>
    <t>3 Schrieber</t>
  </si>
  <si>
    <t>1 Gamon</t>
  </si>
  <si>
    <t xml:space="preserve">3 </t>
  </si>
  <si>
    <t>0 Braatz</t>
  </si>
  <si>
    <t>Braatz</t>
  </si>
  <si>
    <t>Stranz</t>
  </si>
  <si>
    <t>2 Schrieber</t>
  </si>
  <si>
    <t>3 Witschi</t>
  </si>
  <si>
    <t>0 Hilker</t>
  </si>
  <si>
    <t>0 Witschi, Svea</t>
  </si>
  <si>
    <t>Gamon BS</t>
  </si>
  <si>
    <t>Hartstang HA</t>
  </si>
  <si>
    <t>Wüstenfeld BS</t>
  </si>
  <si>
    <t>Elvers LÜ</t>
  </si>
  <si>
    <t>Bohnen WE</t>
  </si>
  <si>
    <t>Grote HA</t>
  </si>
  <si>
    <t>Saße LÜ</t>
  </si>
  <si>
    <t>Hasselmann BS</t>
  </si>
  <si>
    <t>Koepke WE</t>
  </si>
  <si>
    <t>Kreißl BS</t>
  </si>
  <si>
    <t>Müller HA</t>
  </si>
  <si>
    <t>Strauß LÜ</t>
  </si>
  <si>
    <t>Hintze BS</t>
  </si>
  <si>
    <t>Robben WE</t>
  </si>
  <si>
    <t>Misera HA</t>
  </si>
  <si>
    <t>Wüstenfeld</t>
  </si>
  <si>
    <t>Bohnen</t>
  </si>
  <si>
    <t>Saße</t>
  </si>
  <si>
    <t>Hasselmann</t>
  </si>
  <si>
    <t>Müller</t>
  </si>
  <si>
    <t>Strauß</t>
  </si>
  <si>
    <t>Senkbeil</t>
  </si>
  <si>
    <t>Senkbeil LÜ</t>
  </si>
  <si>
    <t>Robben</t>
  </si>
  <si>
    <t>Elvers</t>
  </si>
  <si>
    <t>Grote</t>
  </si>
  <si>
    <t>Schlapig</t>
  </si>
  <si>
    <t>Hintze</t>
  </si>
  <si>
    <t>3 Hartstang</t>
  </si>
  <si>
    <t>3 Elvers</t>
  </si>
  <si>
    <t>3 Grote</t>
  </si>
  <si>
    <t>0 Koepke</t>
  </si>
  <si>
    <t>3 Kreißl</t>
  </si>
  <si>
    <t>Schlapig WE</t>
  </si>
  <si>
    <t>3 Schlapig</t>
  </si>
  <si>
    <t>3 Hintze</t>
  </si>
  <si>
    <t>0 Misera</t>
  </si>
  <si>
    <t>3 Bohnen</t>
  </si>
  <si>
    <t>0 Bohnen</t>
  </si>
  <si>
    <t>3 Saße</t>
  </si>
  <si>
    <t>1 Strauß</t>
  </si>
  <si>
    <t>0 Robben</t>
  </si>
  <si>
    <t>0 Hintze</t>
  </si>
  <si>
    <t>0 Hasselmann</t>
  </si>
  <si>
    <t>0 Senkbeil</t>
  </si>
  <si>
    <t>0 Saße</t>
  </si>
  <si>
    <t>2 Misera</t>
  </si>
  <si>
    <t>Hartstang</t>
  </si>
  <si>
    <t>Kreißl</t>
  </si>
  <si>
    <t>1 Robben</t>
  </si>
  <si>
    <t>2 Schlapig</t>
  </si>
  <si>
    <t>1 Müller</t>
  </si>
  <si>
    <t>Max GROTHE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</si>
</sst>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20" borderId="11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24" borderId="12" xfId="0" applyNumberFormat="1" applyFont="1" applyFill="1" applyBorder="1" applyAlignment="1">
      <alignment/>
    </xf>
    <xf numFmtId="49" fontId="1" fillId="24" borderId="0" xfId="0" applyNumberFormat="1" applyFont="1" applyFill="1" applyAlignment="1">
      <alignment/>
    </xf>
    <xf numFmtId="49" fontId="1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24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0" fillId="0" borderId="11" xfId="56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1" fillId="8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0" borderId="21" xfId="0" applyFont="1" applyFill="1" applyBorder="1" applyAlignment="1">
      <alignment horizontal="center"/>
    </xf>
    <xf numFmtId="0" fontId="4" fillId="20" borderId="22" xfId="0" applyFont="1" applyFill="1" applyBorder="1" applyAlignment="1">
      <alignment horizontal="center"/>
    </xf>
    <xf numFmtId="0" fontId="4" fillId="20" borderId="23" xfId="0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S58"/>
  <sheetViews>
    <sheetView zoomScale="85" zoomScaleNormal="85" zoomScalePageLayoutView="0" workbookViewId="0" topLeftCell="A13">
      <selection activeCell="X61" sqref="X61"/>
    </sheetView>
  </sheetViews>
  <sheetFormatPr defaultColWidth="11.421875" defaultRowHeight="15"/>
  <cols>
    <col min="1" max="1" width="3.7109375" style="2" customWidth="1"/>
    <col min="2" max="2" width="28.7109375" style="2" customWidth="1"/>
    <col min="3" max="3" width="1.7109375" style="2" customWidth="1"/>
    <col min="4" max="4" width="3.7109375" style="2" customWidth="1"/>
    <col min="5" max="5" width="28.7109375" style="2" customWidth="1"/>
    <col min="6" max="6" width="1.8515625" style="2" customWidth="1"/>
    <col min="7" max="7" width="3.28125" style="0" customWidth="1"/>
    <col min="8" max="8" width="1.7109375" style="2" customWidth="1"/>
    <col min="9" max="9" width="3.28125" style="0" customWidth="1"/>
    <col min="10" max="10" width="1.8515625" style="0" customWidth="1"/>
    <col min="11" max="11" width="3.28125" style="0" customWidth="1"/>
    <col min="12" max="12" width="1.7109375" style="2" customWidth="1"/>
    <col min="13" max="13" width="3.28125" style="0" customWidth="1"/>
    <col min="14" max="14" width="1.8515625" style="0" customWidth="1"/>
    <col min="15" max="15" width="3.28125" style="0" customWidth="1"/>
    <col min="16" max="16" width="1.7109375" style="2" customWidth="1"/>
    <col min="17" max="17" width="3.28125" style="0" customWidth="1"/>
    <col min="18" max="18" width="1.8515625" style="0" customWidth="1"/>
    <col min="19" max="19" width="3.28125" style="0" customWidth="1"/>
    <col min="20" max="20" width="1.7109375" style="2" customWidth="1"/>
    <col min="21" max="21" width="3.28125" style="0" customWidth="1"/>
    <col min="22" max="22" width="1.8515625" style="0" customWidth="1"/>
    <col min="23" max="23" width="3.28125" style="0" customWidth="1"/>
    <col min="24" max="24" width="1.7109375" style="2" customWidth="1"/>
    <col min="25" max="25" width="3.28125" style="0" customWidth="1"/>
    <col min="26" max="26" width="1.8515625" style="0" customWidth="1"/>
    <col min="27" max="27" width="3.28125" style="0" customWidth="1"/>
    <col min="28" max="28" width="1.7109375" style="0" customWidth="1"/>
    <col min="29" max="29" width="3.28125" style="0" customWidth="1"/>
    <col min="30" max="30" width="1.8515625" style="0" customWidth="1"/>
    <col min="31" max="31" width="3.28125" style="0" customWidth="1"/>
    <col min="32" max="32" width="1.7109375" style="0" customWidth="1"/>
    <col min="33" max="33" width="3.28125" style="0" customWidth="1"/>
  </cols>
  <sheetData>
    <row r="1" spans="2:6" ht="27" customHeight="1">
      <c r="B1" s="5" t="s">
        <v>35</v>
      </c>
      <c r="C1" s="4"/>
      <c r="D1" s="5" t="s">
        <v>14</v>
      </c>
      <c r="E1" s="5" t="s">
        <v>36</v>
      </c>
      <c r="F1" s="4"/>
    </row>
    <row r="2" ht="15" customHeight="1">
      <c r="D2" s="5"/>
    </row>
    <row r="3" spans="2:6" ht="15" customHeight="1">
      <c r="B3" s="49" t="s">
        <v>15</v>
      </c>
      <c r="C3" s="49"/>
      <c r="D3" s="49"/>
      <c r="E3" s="49"/>
      <c r="F3" s="3"/>
    </row>
    <row r="4" ht="15.75" thickBot="1"/>
    <row r="5" spans="1:6" ht="19.5" customHeight="1" thickBot="1">
      <c r="A5" s="7" t="s">
        <v>0</v>
      </c>
      <c r="B5" s="56" t="s">
        <v>62</v>
      </c>
      <c r="C5" s="57"/>
      <c r="D5" s="7" t="s">
        <v>1</v>
      </c>
      <c r="E5" s="44" t="s">
        <v>87</v>
      </c>
      <c r="F5" s="45"/>
    </row>
    <row r="6" spans="1:6" ht="19.5" customHeight="1" thickBot="1">
      <c r="A6" s="7" t="s">
        <v>9</v>
      </c>
      <c r="B6" s="54" t="s">
        <v>63</v>
      </c>
      <c r="C6" s="55"/>
      <c r="D6" s="7" t="s">
        <v>2</v>
      </c>
      <c r="E6" s="44" t="s">
        <v>76</v>
      </c>
      <c r="F6" s="45"/>
    </row>
    <row r="7" spans="1:6" ht="19.5" customHeight="1" thickBot="1">
      <c r="A7" s="7" t="s">
        <v>11</v>
      </c>
      <c r="B7" s="54" t="s">
        <v>64</v>
      </c>
      <c r="C7" s="55"/>
      <c r="D7" s="7" t="s">
        <v>13</v>
      </c>
      <c r="E7" s="44" t="s">
        <v>75</v>
      </c>
      <c r="F7" s="45"/>
    </row>
    <row r="8" spans="1:6" ht="19.5" customHeight="1" thickBot="1">
      <c r="A8" s="7" t="s">
        <v>12</v>
      </c>
      <c r="B8" s="54" t="s">
        <v>65</v>
      </c>
      <c r="C8" s="55"/>
      <c r="D8" s="7" t="s">
        <v>10</v>
      </c>
      <c r="E8" s="44" t="s">
        <v>88</v>
      </c>
      <c r="F8" s="45"/>
    </row>
    <row r="9" spans="1:6" ht="19.5" customHeight="1" thickBot="1">
      <c r="A9" s="7" t="s">
        <v>27</v>
      </c>
      <c r="B9" s="54" t="s">
        <v>66</v>
      </c>
      <c r="C9" s="55"/>
      <c r="D9" s="7" t="s">
        <v>31</v>
      </c>
      <c r="E9" s="44" t="s">
        <v>77</v>
      </c>
      <c r="F9" s="45"/>
    </row>
    <row r="10" spans="1:6" ht="19.5" customHeight="1" thickBot="1">
      <c r="A10" s="7" t="s">
        <v>28</v>
      </c>
      <c r="B10" s="54" t="s">
        <v>67</v>
      </c>
      <c r="C10" s="55"/>
      <c r="D10" s="7" t="s">
        <v>32</v>
      </c>
      <c r="E10" s="44" t="s">
        <v>78</v>
      </c>
      <c r="F10" s="45"/>
    </row>
    <row r="11" spans="1:6" ht="19.5" customHeight="1" thickBot="1">
      <c r="A11" s="7" t="s">
        <v>29</v>
      </c>
      <c r="B11" s="54" t="s">
        <v>68</v>
      </c>
      <c r="C11" s="55"/>
      <c r="D11" s="7" t="s">
        <v>33</v>
      </c>
      <c r="E11" s="44" t="s">
        <v>79</v>
      </c>
      <c r="F11" s="45"/>
    </row>
    <row r="12" spans="1:6" ht="19.5" customHeight="1" thickBot="1">
      <c r="A12" s="7" t="s">
        <v>30</v>
      </c>
      <c r="B12" s="54" t="s">
        <v>69</v>
      </c>
      <c r="C12" s="55"/>
      <c r="D12" s="7" t="s">
        <v>34</v>
      </c>
      <c r="E12" s="44" t="s">
        <v>80</v>
      </c>
      <c r="F12" s="45"/>
    </row>
    <row r="14" spans="7:33" ht="15">
      <c r="G14" s="49" t="s">
        <v>4</v>
      </c>
      <c r="H14" s="49"/>
      <c r="I14" s="49"/>
      <c r="J14" s="11"/>
      <c r="K14" s="49" t="s">
        <v>5</v>
      </c>
      <c r="L14" s="49"/>
      <c r="M14" s="49"/>
      <c r="N14" s="11"/>
      <c r="O14" s="49" t="s">
        <v>6</v>
      </c>
      <c r="P14" s="49"/>
      <c r="Q14" s="49"/>
      <c r="R14" s="11"/>
      <c r="S14" s="49" t="s">
        <v>7</v>
      </c>
      <c r="T14" s="49"/>
      <c r="U14" s="49"/>
      <c r="V14" s="11"/>
      <c r="W14" s="49" t="s">
        <v>8</v>
      </c>
      <c r="X14" s="49"/>
      <c r="Y14" s="49"/>
      <c r="AA14" s="49" t="s">
        <v>16</v>
      </c>
      <c r="AB14" s="49"/>
      <c r="AC14" s="49"/>
      <c r="AD14" s="11"/>
      <c r="AE14" s="49" t="s">
        <v>17</v>
      </c>
      <c r="AF14" s="49"/>
      <c r="AG14" s="49"/>
    </row>
    <row r="15" ht="15">
      <c r="B15" s="15" t="s">
        <v>21</v>
      </c>
    </row>
    <row r="16" spans="1:45" ht="15">
      <c r="A16" s="2" t="s">
        <v>0</v>
      </c>
      <c r="B16" s="8" t="str">
        <f>B5</f>
        <v>Viola BLACH</v>
      </c>
      <c r="C16" s="6" t="s">
        <v>14</v>
      </c>
      <c r="D16" s="2" t="s">
        <v>2</v>
      </c>
      <c r="E16" s="9" t="str">
        <f>E6</f>
        <v>Melina DIERCKS</v>
      </c>
      <c r="F16" s="10"/>
      <c r="G16" s="9">
        <v>11</v>
      </c>
      <c r="H16" s="33" t="s">
        <v>3</v>
      </c>
      <c r="I16" s="9">
        <v>4</v>
      </c>
      <c r="J16" s="2"/>
      <c r="K16" s="9">
        <v>11</v>
      </c>
      <c r="L16" s="33" t="s">
        <v>3</v>
      </c>
      <c r="M16" s="9">
        <v>5</v>
      </c>
      <c r="N16" s="2"/>
      <c r="O16" s="9">
        <v>11</v>
      </c>
      <c r="P16" s="33" t="s">
        <v>3</v>
      </c>
      <c r="Q16" s="9">
        <v>5</v>
      </c>
      <c r="R16" s="2"/>
      <c r="S16" s="9"/>
      <c r="T16" s="33" t="s">
        <v>3</v>
      </c>
      <c r="U16" s="9"/>
      <c r="V16" s="2"/>
      <c r="W16" s="9"/>
      <c r="X16" s="33" t="s">
        <v>3</v>
      </c>
      <c r="Y16" s="9"/>
      <c r="Z16" s="2"/>
      <c r="AA16" s="16">
        <f>SUM(AI16:AM16)</f>
        <v>3</v>
      </c>
      <c r="AB16" s="33" t="s">
        <v>3</v>
      </c>
      <c r="AC16" s="16">
        <f>SUM(AO16+AP16+AQ16+AR16+AS16)/2</f>
        <v>0</v>
      </c>
      <c r="AD16" s="2"/>
      <c r="AE16" s="16">
        <f>IF(AA16=3,1,0)</f>
        <v>1</v>
      </c>
      <c r="AF16" s="33" t="s">
        <v>3</v>
      </c>
      <c r="AG16" s="16">
        <f>IF(AC16=3,1,0)</f>
        <v>0</v>
      </c>
      <c r="AI16" s="17">
        <f aca="true" t="shared" si="0" ref="AI16:AI41">IF(G16&gt;I16,1,0)</f>
        <v>1</v>
      </c>
      <c r="AJ16" s="17">
        <f aca="true" t="shared" si="1" ref="AJ16:AJ41">IF(K16&gt;M16,1,0)</f>
        <v>1</v>
      </c>
      <c r="AK16" s="17">
        <f aca="true" t="shared" si="2" ref="AK16:AK41">IF(O16&gt;Q16,1,0)</f>
        <v>1</v>
      </c>
      <c r="AL16" s="17">
        <f aca="true" t="shared" si="3" ref="AL16:AL41">IF(S16&gt;U16,1,0)</f>
        <v>0</v>
      </c>
      <c r="AM16" s="17">
        <f aca="true" t="shared" si="4" ref="AM16:AM41">IF(W16&gt;Y16,1,0)</f>
        <v>0</v>
      </c>
      <c r="AN16" s="17"/>
      <c r="AO16" s="17">
        <f aca="true" t="shared" si="5" ref="AO16:AO41">IF(G16&lt;I16,2,0)</f>
        <v>0</v>
      </c>
      <c r="AP16" s="17">
        <f aca="true" t="shared" si="6" ref="AP16:AP41">IF(K16&lt;M16,2,0)</f>
        <v>0</v>
      </c>
      <c r="AQ16" s="17">
        <f aca="true" t="shared" si="7" ref="AQ16:AQ41">IF(O16&lt;Q16,2,0)</f>
        <v>0</v>
      </c>
      <c r="AR16" s="17">
        <f aca="true" t="shared" si="8" ref="AR16:AR41">IF(S16&lt;U16,2,0)</f>
        <v>0</v>
      </c>
      <c r="AS16" s="17">
        <f aca="true" t="shared" si="9" ref="AS16:AS41">IF(W16&lt;Y16,2,0)</f>
        <v>0</v>
      </c>
    </row>
    <row r="17" spans="1:45" ht="15">
      <c r="A17" s="2" t="s">
        <v>9</v>
      </c>
      <c r="B17" s="8" t="str">
        <f>B6</f>
        <v>Paulina NOLTE</v>
      </c>
      <c r="C17" s="6" t="s">
        <v>14</v>
      </c>
      <c r="D17" s="2" t="s">
        <v>1</v>
      </c>
      <c r="E17" s="9" t="str">
        <f>E5</f>
        <v>Finja WITSCHI</v>
      </c>
      <c r="F17" s="10"/>
      <c r="G17" s="9">
        <v>11</v>
      </c>
      <c r="H17" s="33" t="s">
        <v>3</v>
      </c>
      <c r="I17" s="9">
        <v>2</v>
      </c>
      <c r="J17" s="2"/>
      <c r="K17" s="9">
        <v>11</v>
      </c>
      <c r="L17" s="33" t="s">
        <v>3</v>
      </c>
      <c r="M17" s="9">
        <v>8</v>
      </c>
      <c r="N17" s="2"/>
      <c r="O17" s="9">
        <v>13</v>
      </c>
      <c r="P17" s="33" t="s">
        <v>3</v>
      </c>
      <c r="Q17" s="9">
        <v>11</v>
      </c>
      <c r="R17" s="2"/>
      <c r="S17" s="9"/>
      <c r="T17" s="33" t="s">
        <v>3</v>
      </c>
      <c r="U17" s="9"/>
      <c r="V17" s="2"/>
      <c r="W17" s="9"/>
      <c r="X17" s="33" t="s">
        <v>3</v>
      </c>
      <c r="Y17" s="9"/>
      <c r="Z17" s="2"/>
      <c r="AA17" s="16">
        <f>SUM(AI17:AM17)</f>
        <v>3</v>
      </c>
      <c r="AB17" s="33" t="s">
        <v>3</v>
      </c>
      <c r="AC17" s="16">
        <f>SUM(AO17+AP17+AQ17+AR17+AS17)/2</f>
        <v>0</v>
      </c>
      <c r="AD17" s="2"/>
      <c r="AE17" s="16">
        <f>IF(AA17=3,1,0)</f>
        <v>1</v>
      </c>
      <c r="AF17" s="33" t="s">
        <v>3</v>
      </c>
      <c r="AG17" s="16">
        <f>IF(AC17=3,1,0)</f>
        <v>0</v>
      </c>
      <c r="AI17" s="17">
        <f t="shared" si="0"/>
        <v>1</v>
      </c>
      <c r="AJ17" s="17">
        <f t="shared" si="1"/>
        <v>1</v>
      </c>
      <c r="AK17" s="17">
        <f t="shared" si="2"/>
        <v>1</v>
      </c>
      <c r="AL17" s="17">
        <f t="shared" si="3"/>
        <v>0</v>
      </c>
      <c r="AM17" s="17">
        <f t="shared" si="4"/>
        <v>0</v>
      </c>
      <c r="AN17" s="17"/>
      <c r="AO17" s="17">
        <f t="shared" si="5"/>
        <v>0</v>
      </c>
      <c r="AP17" s="17">
        <f t="shared" si="6"/>
        <v>0</v>
      </c>
      <c r="AQ17" s="17">
        <f t="shared" si="7"/>
        <v>0</v>
      </c>
      <c r="AR17" s="17">
        <f t="shared" si="8"/>
        <v>0</v>
      </c>
      <c r="AS17" s="17">
        <f t="shared" si="9"/>
        <v>0</v>
      </c>
    </row>
    <row r="18" spans="1:45" ht="15">
      <c r="A18" s="2" t="s">
        <v>11</v>
      </c>
      <c r="B18" s="8" t="str">
        <f>B7</f>
        <v>Julia Samira STRANZ</v>
      </c>
      <c r="C18" s="6" t="s">
        <v>14</v>
      </c>
      <c r="D18" s="2" t="s">
        <v>10</v>
      </c>
      <c r="E18" s="9" t="str">
        <f>E8</f>
        <v>Pia GOLLIN</v>
      </c>
      <c r="F18" s="10"/>
      <c r="G18" s="9">
        <v>11</v>
      </c>
      <c r="H18" s="33" t="s">
        <v>3</v>
      </c>
      <c r="I18" s="9">
        <v>9</v>
      </c>
      <c r="J18" s="2"/>
      <c r="K18" s="9">
        <v>11</v>
      </c>
      <c r="L18" s="33" t="s">
        <v>3</v>
      </c>
      <c r="M18" s="9">
        <v>2</v>
      </c>
      <c r="N18" s="2"/>
      <c r="O18" s="9">
        <v>11</v>
      </c>
      <c r="P18" s="33" t="s">
        <v>3</v>
      </c>
      <c r="Q18" s="9">
        <v>2</v>
      </c>
      <c r="R18" s="2"/>
      <c r="S18" s="9"/>
      <c r="T18" s="33" t="s">
        <v>3</v>
      </c>
      <c r="U18" s="9"/>
      <c r="V18" s="2"/>
      <c r="W18" s="9"/>
      <c r="X18" s="33" t="s">
        <v>3</v>
      </c>
      <c r="Y18" s="9"/>
      <c r="Z18" s="2"/>
      <c r="AA18" s="16">
        <f>SUM(AI18:AM18)</f>
        <v>3</v>
      </c>
      <c r="AB18" s="33" t="s">
        <v>3</v>
      </c>
      <c r="AC18" s="16">
        <f>SUM(AO18+AP18+AQ18+AR18+AS18)/2</f>
        <v>0</v>
      </c>
      <c r="AD18" s="2"/>
      <c r="AE18" s="16">
        <f>IF(AA18=3,1,0)</f>
        <v>1</v>
      </c>
      <c r="AF18" s="33" t="s">
        <v>3</v>
      </c>
      <c r="AG18" s="16">
        <f>IF(AC18=3,1,0)</f>
        <v>0</v>
      </c>
      <c r="AI18" s="17">
        <f t="shared" si="0"/>
        <v>1</v>
      </c>
      <c r="AJ18" s="17">
        <f t="shared" si="1"/>
        <v>1</v>
      </c>
      <c r="AK18" s="17">
        <f t="shared" si="2"/>
        <v>1</v>
      </c>
      <c r="AL18" s="17">
        <f t="shared" si="3"/>
        <v>0</v>
      </c>
      <c r="AM18" s="17">
        <f t="shared" si="4"/>
        <v>0</v>
      </c>
      <c r="AN18" s="17"/>
      <c r="AO18" s="17">
        <f t="shared" si="5"/>
        <v>0</v>
      </c>
      <c r="AP18" s="17">
        <f t="shared" si="6"/>
        <v>0</v>
      </c>
      <c r="AQ18" s="17">
        <f t="shared" si="7"/>
        <v>0</v>
      </c>
      <c r="AR18" s="17">
        <f t="shared" si="8"/>
        <v>0</v>
      </c>
      <c r="AS18" s="17">
        <f t="shared" si="9"/>
        <v>0</v>
      </c>
    </row>
    <row r="19" spans="1:45" ht="15">
      <c r="A19" s="2" t="s">
        <v>12</v>
      </c>
      <c r="B19" s="8" t="str">
        <f>B8</f>
        <v>Natalie GARMON</v>
      </c>
      <c r="C19" s="6" t="s">
        <v>14</v>
      </c>
      <c r="D19" s="2" t="s">
        <v>13</v>
      </c>
      <c r="E19" s="9" t="str">
        <f>E7</f>
        <v>Svea WITSCHI</v>
      </c>
      <c r="F19" s="10"/>
      <c r="G19" s="9">
        <v>9</v>
      </c>
      <c r="H19" s="33" t="s">
        <v>3</v>
      </c>
      <c r="I19" s="9">
        <v>11</v>
      </c>
      <c r="J19" s="2"/>
      <c r="K19" s="9">
        <v>11</v>
      </c>
      <c r="L19" s="33" t="s">
        <v>3</v>
      </c>
      <c r="M19" s="9">
        <v>6</v>
      </c>
      <c r="N19" s="2"/>
      <c r="O19" s="9">
        <v>11</v>
      </c>
      <c r="P19" s="33" t="s">
        <v>3</v>
      </c>
      <c r="Q19" s="9">
        <v>9</v>
      </c>
      <c r="R19" s="2"/>
      <c r="S19" s="9">
        <v>3</v>
      </c>
      <c r="T19" s="33" t="s">
        <v>3</v>
      </c>
      <c r="U19" s="9">
        <v>11</v>
      </c>
      <c r="V19" s="2"/>
      <c r="W19" s="9">
        <v>14</v>
      </c>
      <c r="X19" s="33" t="s">
        <v>3</v>
      </c>
      <c r="Y19" s="9">
        <v>12</v>
      </c>
      <c r="Z19" s="2"/>
      <c r="AA19" s="16">
        <f>SUM(AI19:AM19)</f>
        <v>3</v>
      </c>
      <c r="AB19" s="33" t="s">
        <v>3</v>
      </c>
      <c r="AC19" s="16">
        <f>SUM(AO19+AP19+AQ19+AR19+AS19)/2</f>
        <v>2</v>
      </c>
      <c r="AD19" s="2"/>
      <c r="AE19" s="16">
        <f>IF(AA19=3,1,0)</f>
        <v>1</v>
      </c>
      <c r="AF19" s="33" t="s">
        <v>3</v>
      </c>
      <c r="AG19" s="16">
        <f>IF(AC19=3,1,0)</f>
        <v>0</v>
      </c>
      <c r="AI19" s="17">
        <f t="shared" si="0"/>
        <v>0</v>
      </c>
      <c r="AJ19" s="17">
        <f t="shared" si="1"/>
        <v>1</v>
      </c>
      <c r="AK19" s="17">
        <f t="shared" si="2"/>
        <v>1</v>
      </c>
      <c r="AL19" s="17">
        <f t="shared" si="3"/>
        <v>0</v>
      </c>
      <c r="AM19" s="17">
        <f t="shared" si="4"/>
        <v>1</v>
      </c>
      <c r="AN19" s="17"/>
      <c r="AO19" s="17">
        <f t="shared" si="5"/>
        <v>2</v>
      </c>
      <c r="AP19" s="17">
        <f t="shared" si="6"/>
        <v>0</v>
      </c>
      <c r="AQ19" s="17">
        <f t="shared" si="7"/>
        <v>0</v>
      </c>
      <c r="AR19" s="17">
        <f t="shared" si="8"/>
        <v>2</v>
      </c>
      <c r="AS19" s="17">
        <f t="shared" si="9"/>
        <v>0</v>
      </c>
    </row>
    <row r="20" spans="2:45" ht="15">
      <c r="B20" s="15" t="s">
        <v>22</v>
      </c>
      <c r="C20" s="6"/>
      <c r="G20" s="2"/>
      <c r="I20" s="2"/>
      <c r="J20" s="2"/>
      <c r="K20" s="2"/>
      <c r="L20" s="33"/>
      <c r="M20" s="2"/>
      <c r="N20" s="2"/>
      <c r="O20" s="2"/>
      <c r="P20" s="33"/>
      <c r="Q20" s="2"/>
      <c r="R20" s="2"/>
      <c r="S20" s="2"/>
      <c r="U20" s="2"/>
      <c r="V20" s="2"/>
      <c r="W20" s="2"/>
      <c r="Y20" s="2"/>
      <c r="Z20" s="2"/>
      <c r="AA20" s="2"/>
      <c r="AB20" s="33"/>
      <c r="AC20" s="2"/>
      <c r="AD20" s="2"/>
      <c r="AE20" s="2"/>
      <c r="AF20" s="2"/>
      <c r="AG20" s="2"/>
      <c r="AI20" s="17">
        <f t="shared" si="0"/>
        <v>0</v>
      </c>
      <c r="AJ20" s="17">
        <f t="shared" si="1"/>
        <v>0</v>
      </c>
      <c r="AK20" s="17">
        <f t="shared" si="2"/>
        <v>0</v>
      </c>
      <c r="AL20" s="17">
        <f t="shared" si="3"/>
        <v>0</v>
      </c>
      <c r="AM20" s="17">
        <f t="shared" si="4"/>
        <v>0</v>
      </c>
      <c r="AN20" s="17"/>
      <c r="AO20" s="17">
        <f t="shared" si="5"/>
        <v>0</v>
      </c>
      <c r="AP20" s="17">
        <f t="shared" si="6"/>
        <v>0</v>
      </c>
      <c r="AQ20" s="17">
        <f t="shared" si="7"/>
        <v>0</v>
      </c>
      <c r="AR20" s="17">
        <f t="shared" si="8"/>
        <v>0</v>
      </c>
      <c r="AS20" s="17">
        <f t="shared" si="9"/>
        <v>0</v>
      </c>
    </row>
    <row r="21" spans="1:45" ht="15">
      <c r="A21" s="2" t="s">
        <v>27</v>
      </c>
      <c r="B21" s="8" t="str">
        <f>B9</f>
        <v>Bjarne KREIßL</v>
      </c>
      <c r="C21" s="6" t="s">
        <v>14</v>
      </c>
      <c r="D21" s="2" t="s">
        <v>32</v>
      </c>
      <c r="E21" s="9" t="str">
        <f>E10</f>
        <v>Fabian SASSE</v>
      </c>
      <c r="F21" s="10"/>
      <c r="G21" s="9">
        <v>12</v>
      </c>
      <c r="H21" s="33" t="s">
        <v>3</v>
      </c>
      <c r="I21" s="9">
        <v>10</v>
      </c>
      <c r="J21" s="2"/>
      <c r="K21" s="9">
        <v>11</v>
      </c>
      <c r="L21" s="33" t="s">
        <v>3</v>
      </c>
      <c r="M21" s="9">
        <v>9</v>
      </c>
      <c r="N21" s="2"/>
      <c r="O21" s="9">
        <v>11</v>
      </c>
      <c r="P21" s="33" t="s">
        <v>3</v>
      </c>
      <c r="Q21" s="9">
        <v>9</v>
      </c>
      <c r="R21" s="2"/>
      <c r="S21" s="9"/>
      <c r="T21" s="33" t="s">
        <v>3</v>
      </c>
      <c r="U21" s="9"/>
      <c r="V21" s="2"/>
      <c r="W21" s="9"/>
      <c r="X21" s="33" t="s">
        <v>3</v>
      </c>
      <c r="Y21" s="9"/>
      <c r="Z21" s="2"/>
      <c r="AA21" s="16">
        <f>SUM(AI21:AM21)</f>
        <v>3</v>
      </c>
      <c r="AB21" s="33" t="s">
        <v>3</v>
      </c>
      <c r="AC21" s="16">
        <f aca="true" t="shared" si="10" ref="AC21:AC44">SUM(AO21+AP21+AQ21+AR21+AS21)/2</f>
        <v>0</v>
      </c>
      <c r="AD21" s="2"/>
      <c r="AE21" s="16">
        <f aca="true" t="shared" si="11" ref="AE21:AE44">IF(AA21=3,1,0)</f>
        <v>1</v>
      </c>
      <c r="AF21" s="33" t="s">
        <v>3</v>
      </c>
      <c r="AG21" s="16">
        <f aca="true" t="shared" si="12" ref="AG21:AG44">IF(AC21=3,1,0)</f>
        <v>0</v>
      </c>
      <c r="AI21" s="17">
        <f t="shared" si="0"/>
        <v>1</v>
      </c>
      <c r="AJ21" s="17">
        <f t="shared" si="1"/>
        <v>1</v>
      </c>
      <c r="AK21" s="17">
        <f t="shared" si="2"/>
        <v>1</v>
      </c>
      <c r="AL21" s="17">
        <f t="shared" si="3"/>
        <v>0</v>
      </c>
      <c r="AM21" s="17">
        <f t="shared" si="4"/>
        <v>0</v>
      </c>
      <c r="AN21" s="17"/>
      <c r="AO21" s="17">
        <f t="shared" si="5"/>
        <v>0</v>
      </c>
      <c r="AP21" s="17">
        <f t="shared" si="6"/>
        <v>0</v>
      </c>
      <c r="AQ21" s="17">
        <f t="shared" si="7"/>
        <v>0</v>
      </c>
      <c r="AR21" s="17">
        <f t="shared" si="8"/>
        <v>0</v>
      </c>
      <c r="AS21" s="17">
        <f t="shared" si="9"/>
        <v>0</v>
      </c>
    </row>
    <row r="22" spans="1:45" ht="15">
      <c r="A22" s="2" t="s">
        <v>28</v>
      </c>
      <c r="B22" s="8" t="str">
        <f>B10</f>
        <v>Leon HINTZE</v>
      </c>
      <c r="C22" s="6" t="s">
        <v>14</v>
      </c>
      <c r="D22" s="2" t="s">
        <v>31</v>
      </c>
      <c r="E22" s="9" t="str">
        <f>E9</f>
        <v>Lars ELVERS</v>
      </c>
      <c r="F22" s="10"/>
      <c r="G22" s="9">
        <v>8</v>
      </c>
      <c r="H22" s="33" t="s">
        <v>3</v>
      </c>
      <c r="I22" s="9">
        <v>11</v>
      </c>
      <c r="J22" s="2"/>
      <c r="K22" s="9">
        <v>10</v>
      </c>
      <c r="L22" s="33" t="s">
        <v>3</v>
      </c>
      <c r="M22" s="9">
        <v>12</v>
      </c>
      <c r="N22" s="2"/>
      <c r="O22" s="9">
        <v>9</v>
      </c>
      <c r="P22" s="33" t="s">
        <v>3</v>
      </c>
      <c r="Q22" s="9">
        <v>11</v>
      </c>
      <c r="R22" s="2"/>
      <c r="S22" s="9"/>
      <c r="T22" s="33" t="s">
        <v>3</v>
      </c>
      <c r="U22" s="9"/>
      <c r="V22" s="2"/>
      <c r="W22" s="9"/>
      <c r="X22" s="33" t="s">
        <v>3</v>
      </c>
      <c r="Y22" s="9"/>
      <c r="Z22" s="2"/>
      <c r="AA22" s="16">
        <f>SUM(AI22:AM22)</f>
        <v>0</v>
      </c>
      <c r="AB22" s="33" t="s">
        <v>3</v>
      </c>
      <c r="AC22" s="16">
        <f t="shared" si="10"/>
        <v>3</v>
      </c>
      <c r="AD22" s="2"/>
      <c r="AE22" s="16">
        <f t="shared" si="11"/>
        <v>0</v>
      </c>
      <c r="AF22" s="33" t="s">
        <v>3</v>
      </c>
      <c r="AG22" s="16">
        <f t="shared" si="12"/>
        <v>1</v>
      </c>
      <c r="AI22" s="17">
        <f t="shared" si="0"/>
        <v>0</v>
      </c>
      <c r="AJ22" s="17">
        <f t="shared" si="1"/>
        <v>0</v>
      </c>
      <c r="AK22" s="17">
        <f t="shared" si="2"/>
        <v>0</v>
      </c>
      <c r="AL22" s="17">
        <f t="shared" si="3"/>
        <v>0</v>
      </c>
      <c r="AM22" s="17">
        <f t="shared" si="4"/>
        <v>0</v>
      </c>
      <c r="AN22" s="17"/>
      <c r="AO22" s="17">
        <f t="shared" si="5"/>
        <v>2</v>
      </c>
      <c r="AP22" s="17">
        <f t="shared" si="6"/>
        <v>2</v>
      </c>
      <c r="AQ22" s="17">
        <f t="shared" si="7"/>
        <v>2</v>
      </c>
      <c r="AR22" s="17">
        <f t="shared" si="8"/>
        <v>0</v>
      </c>
      <c r="AS22" s="17">
        <f t="shared" si="9"/>
        <v>0</v>
      </c>
    </row>
    <row r="23" spans="1:45" ht="15">
      <c r="A23" s="2" t="s">
        <v>29</v>
      </c>
      <c r="B23" s="8" t="str">
        <f>B11</f>
        <v>Mattes HAßELMANN</v>
      </c>
      <c r="C23" s="6" t="s">
        <v>14</v>
      </c>
      <c r="D23" s="2" t="s">
        <v>34</v>
      </c>
      <c r="E23" s="9" t="str">
        <f>E12</f>
        <v>Luca STRAUß</v>
      </c>
      <c r="F23" s="10"/>
      <c r="G23" s="9">
        <v>13</v>
      </c>
      <c r="H23" s="33" t="s">
        <v>3</v>
      </c>
      <c r="I23" s="9">
        <v>11</v>
      </c>
      <c r="J23" s="2"/>
      <c r="K23" s="9">
        <v>11</v>
      </c>
      <c r="L23" s="33" t="s">
        <v>3</v>
      </c>
      <c r="M23" s="9">
        <v>2</v>
      </c>
      <c r="N23" s="2"/>
      <c r="O23" s="9">
        <v>11</v>
      </c>
      <c r="P23" s="33" t="s">
        <v>3</v>
      </c>
      <c r="Q23" s="9">
        <v>4</v>
      </c>
      <c r="R23" s="2"/>
      <c r="S23" s="9"/>
      <c r="T23" s="33" t="s">
        <v>3</v>
      </c>
      <c r="U23" s="9"/>
      <c r="V23" s="2"/>
      <c r="W23" s="9"/>
      <c r="X23" s="33" t="s">
        <v>3</v>
      </c>
      <c r="Y23" s="9"/>
      <c r="Z23" s="2"/>
      <c r="AA23" s="16">
        <f>SUM(AI23:AM23)</f>
        <v>3</v>
      </c>
      <c r="AB23" s="33" t="s">
        <v>3</v>
      </c>
      <c r="AC23" s="16">
        <f t="shared" si="10"/>
        <v>0</v>
      </c>
      <c r="AD23" s="2"/>
      <c r="AE23" s="16">
        <f t="shared" si="11"/>
        <v>1</v>
      </c>
      <c r="AF23" s="33" t="s">
        <v>3</v>
      </c>
      <c r="AG23" s="16">
        <f t="shared" si="12"/>
        <v>0</v>
      </c>
      <c r="AI23" s="17">
        <f t="shared" si="0"/>
        <v>1</v>
      </c>
      <c r="AJ23" s="17">
        <f t="shared" si="1"/>
        <v>1</v>
      </c>
      <c r="AK23" s="17">
        <f t="shared" si="2"/>
        <v>1</v>
      </c>
      <c r="AL23" s="17">
        <f t="shared" si="3"/>
        <v>0</v>
      </c>
      <c r="AM23" s="17">
        <f t="shared" si="4"/>
        <v>0</v>
      </c>
      <c r="AN23" s="17"/>
      <c r="AO23" s="17">
        <f t="shared" si="5"/>
        <v>0</v>
      </c>
      <c r="AP23" s="17">
        <f t="shared" si="6"/>
        <v>0</v>
      </c>
      <c r="AQ23" s="17">
        <f t="shared" si="7"/>
        <v>0</v>
      </c>
      <c r="AR23" s="17">
        <f t="shared" si="8"/>
        <v>0</v>
      </c>
      <c r="AS23" s="17">
        <f t="shared" si="9"/>
        <v>0</v>
      </c>
    </row>
    <row r="24" spans="1:45" ht="15">
      <c r="A24" s="2" t="s">
        <v>30</v>
      </c>
      <c r="B24" s="9" t="str">
        <f>B12</f>
        <v>Thomas WÜSTEFELD</v>
      </c>
      <c r="C24" s="6" t="s">
        <v>14</v>
      </c>
      <c r="D24" s="2" t="s">
        <v>33</v>
      </c>
      <c r="E24" s="9" t="str">
        <f>E11</f>
        <v>Vincent SENKBEIL</v>
      </c>
      <c r="F24" s="10"/>
      <c r="G24" s="9">
        <v>6</v>
      </c>
      <c r="H24" s="33" t="s">
        <v>3</v>
      </c>
      <c r="I24" s="9">
        <v>11</v>
      </c>
      <c r="J24" s="2"/>
      <c r="K24" s="9">
        <v>7</v>
      </c>
      <c r="L24" s="33" t="s">
        <v>3</v>
      </c>
      <c r="M24" s="9">
        <v>11</v>
      </c>
      <c r="N24" s="2"/>
      <c r="O24" s="9">
        <v>4</v>
      </c>
      <c r="P24" s="33" t="s">
        <v>3</v>
      </c>
      <c r="Q24" s="9">
        <v>11</v>
      </c>
      <c r="R24" s="2"/>
      <c r="S24" s="9"/>
      <c r="T24" s="33" t="s">
        <v>3</v>
      </c>
      <c r="U24" s="9"/>
      <c r="V24" s="2"/>
      <c r="W24" s="9"/>
      <c r="X24" s="33" t="s">
        <v>3</v>
      </c>
      <c r="Y24" s="9"/>
      <c r="Z24" s="2"/>
      <c r="AA24" s="16">
        <f>SUM(AI24:AM24)</f>
        <v>0</v>
      </c>
      <c r="AB24" s="33" t="s">
        <v>3</v>
      </c>
      <c r="AC24" s="16">
        <f t="shared" si="10"/>
        <v>3</v>
      </c>
      <c r="AD24" s="2"/>
      <c r="AE24" s="16">
        <f t="shared" si="11"/>
        <v>0</v>
      </c>
      <c r="AF24" s="33" t="s">
        <v>3</v>
      </c>
      <c r="AG24" s="16">
        <f t="shared" si="12"/>
        <v>1</v>
      </c>
      <c r="AI24" s="17">
        <f t="shared" si="0"/>
        <v>0</v>
      </c>
      <c r="AJ24" s="17">
        <f t="shared" si="1"/>
        <v>0</v>
      </c>
      <c r="AK24" s="17">
        <f t="shared" si="2"/>
        <v>0</v>
      </c>
      <c r="AL24" s="17">
        <f t="shared" si="3"/>
        <v>0</v>
      </c>
      <c r="AM24" s="17">
        <f t="shared" si="4"/>
        <v>0</v>
      </c>
      <c r="AN24" s="17"/>
      <c r="AO24" s="17">
        <f t="shared" si="5"/>
        <v>2</v>
      </c>
      <c r="AP24" s="17">
        <f t="shared" si="6"/>
        <v>2</v>
      </c>
      <c r="AQ24" s="17">
        <f t="shared" si="7"/>
        <v>2</v>
      </c>
      <c r="AR24" s="17">
        <f t="shared" si="8"/>
        <v>0</v>
      </c>
      <c r="AS24" s="17">
        <f t="shared" si="9"/>
        <v>0</v>
      </c>
    </row>
    <row r="25" spans="2:45" ht="15">
      <c r="B25" s="15" t="s">
        <v>23</v>
      </c>
      <c r="C25" s="6"/>
      <c r="G25" s="2"/>
      <c r="I25" s="2"/>
      <c r="J25" s="2"/>
      <c r="K25" s="2"/>
      <c r="L25" s="33"/>
      <c r="M25" s="2"/>
      <c r="N25" s="2"/>
      <c r="O25" s="2"/>
      <c r="P25" s="33"/>
      <c r="Q25" s="2"/>
      <c r="R25" s="2"/>
      <c r="S25" s="2"/>
      <c r="U25" s="2"/>
      <c r="V25" s="2"/>
      <c r="W25" s="2"/>
      <c r="Y25" s="2"/>
      <c r="Z25" s="2"/>
      <c r="AA25" s="2"/>
      <c r="AB25" s="33"/>
      <c r="AC25" s="2"/>
      <c r="AD25" s="2"/>
      <c r="AE25" s="2"/>
      <c r="AF25" s="2"/>
      <c r="AG25" s="2"/>
      <c r="AI25" s="17">
        <f t="shared" si="0"/>
        <v>0</v>
      </c>
      <c r="AJ25" s="17">
        <f t="shared" si="1"/>
        <v>0</v>
      </c>
      <c r="AK25" s="17">
        <f t="shared" si="2"/>
        <v>0</v>
      </c>
      <c r="AL25" s="17">
        <f t="shared" si="3"/>
        <v>0</v>
      </c>
      <c r="AM25" s="17">
        <f t="shared" si="4"/>
        <v>0</v>
      </c>
      <c r="AN25" s="17"/>
      <c r="AO25" s="17">
        <f t="shared" si="5"/>
        <v>0</v>
      </c>
      <c r="AP25" s="17">
        <f t="shared" si="6"/>
        <v>0</v>
      </c>
      <c r="AQ25" s="17">
        <f t="shared" si="7"/>
        <v>0</v>
      </c>
      <c r="AR25" s="17">
        <f t="shared" si="8"/>
        <v>0</v>
      </c>
      <c r="AS25" s="17">
        <f t="shared" si="9"/>
        <v>0</v>
      </c>
    </row>
    <row r="26" spans="1:45" ht="15">
      <c r="A26" s="2" t="s">
        <v>0</v>
      </c>
      <c r="B26" s="8" t="str">
        <f>B5</f>
        <v>Viola BLACH</v>
      </c>
      <c r="C26" s="6" t="s">
        <v>14</v>
      </c>
      <c r="D26" s="2" t="s">
        <v>1</v>
      </c>
      <c r="E26" s="9" t="str">
        <f>E5</f>
        <v>Finja WITSCHI</v>
      </c>
      <c r="F26" s="10"/>
      <c r="G26" s="9">
        <v>12</v>
      </c>
      <c r="H26" s="33" t="s">
        <v>3</v>
      </c>
      <c r="I26" s="9">
        <v>10</v>
      </c>
      <c r="J26" s="2"/>
      <c r="K26" s="9">
        <v>11</v>
      </c>
      <c r="L26" s="33" t="s">
        <v>3</v>
      </c>
      <c r="M26" s="9">
        <v>6</v>
      </c>
      <c r="N26" s="2"/>
      <c r="O26" s="9">
        <v>11</v>
      </c>
      <c r="P26" s="33" t="s">
        <v>3</v>
      </c>
      <c r="Q26" s="9">
        <v>6</v>
      </c>
      <c r="R26" s="2"/>
      <c r="S26" s="9"/>
      <c r="T26" s="33" t="s">
        <v>3</v>
      </c>
      <c r="U26" s="9"/>
      <c r="V26" s="2"/>
      <c r="W26" s="9"/>
      <c r="X26" s="33" t="s">
        <v>3</v>
      </c>
      <c r="Y26" s="9"/>
      <c r="Z26" s="2"/>
      <c r="AA26" s="16">
        <f>SUM(AI26:AM26)</f>
        <v>3</v>
      </c>
      <c r="AB26" s="33" t="s">
        <v>3</v>
      </c>
      <c r="AC26" s="16">
        <f>SUM(AO26+AP26+AQ26+AR26+AS26)/2</f>
        <v>0</v>
      </c>
      <c r="AD26" s="2"/>
      <c r="AE26" s="16">
        <f>IF(AA26=3,1,0)</f>
        <v>1</v>
      </c>
      <c r="AF26" s="33" t="s">
        <v>3</v>
      </c>
      <c r="AG26" s="16">
        <f>IF(AC26=3,1,0)</f>
        <v>0</v>
      </c>
      <c r="AI26" s="17">
        <f t="shared" si="0"/>
        <v>1</v>
      </c>
      <c r="AJ26" s="17">
        <f t="shared" si="1"/>
        <v>1</v>
      </c>
      <c r="AK26" s="17">
        <f t="shared" si="2"/>
        <v>1</v>
      </c>
      <c r="AL26" s="17">
        <f t="shared" si="3"/>
        <v>0</v>
      </c>
      <c r="AM26" s="17">
        <f t="shared" si="4"/>
        <v>0</v>
      </c>
      <c r="AN26" s="17"/>
      <c r="AO26" s="17">
        <f t="shared" si="5"/>
        <v>0</v>
      </c>
      <c r="AP26" s="17">
        <f t="shared" si="6"/>
        <v>0</v>
      </c>
      <c r="AQ26" s="17">
        <f t="shared" si="7"/>
        <v>0</v>
      </c>
      <c r="AR26" s="17">
        <f t="shared" si="8"/>
        <v>0</v>
      </c>
      <c r="AS26" s="17">
        <f t="shared" si="9"/>
        <v>0</v>
      </c>
    </row>
    <row r="27" spans="1:45" ht="15">
      <c r="A27" s="2" t="s">
        <v>9</v>
      </c>
      <c r="B27" s="8" t="str">
        <f>B6</f>
        <v>Paulina NOLTE</v>
      </c>
      <c r="C27" s="6" t="s">
        <v>14</v>
      </c>
      <c r="D27" s="2" t="s">
        <v>2</v>
      </c>
      <c r="E27" s="9" t="str">
        <f>E6</f>
        <v>Melina DIERCKS</v>
      </c>
      <c r="F27" s="10"/>
      <c r="G27" s="9">
        <v>11</v>
      </c>
      <c r="H27" s="33" t="s">
        <v>3</v>
      </c>
      <c r="I27" s="9">
        <v>4</v>
      </c>
      <c r="J27" s="2"/>
      <c r="K27" s="9">
        <v>11</v>
      </c>
      <c r="L27" s="33" t="s">
        <v>3</v>
      </c>
      <c r="M27" s="9">
        <v>7</v>
      </c>
      <c r="N27" s="2"/>
      <c r="O27" s="9">
        <v>11</v>
      </c>
      <c r="P27" s="33" t="s">
        <v>3</v>
      </c>
      <c r="Q27" s="9">
        <v>3</v>
      </c>
      <c r="R27" s="2"/>
      <c r="S27" s="9"/>
      <c r="T27" s="33" t="s">
        <v>3</v>
      </c>
      <c r="U27" s="9"/>
      <c r="V27" s="2"/>
      <c r="W27" s="9"/>
      <c r="X27" s="33" t="s">
        <v>3</v>
      </c>
      <c r="Y27" s="9"/>
      <c r="Z27" s="2"/>
      <c r="AA27" s="16">
        <f>SUM(AI27:AM27)</f>
        <v>3</v>
      </c>
      <c r="AB27" s="33" t="s">
        <v>3</v>
      </c>
      <c r="AC27" s="16">
        <f t="shared" si="10"/>
        <v>0</v>
      </c>
      <c r="AD27" s="2"/>
      <c r="AE27" s="16">
        <f t="shared" si="11"/>
        <v>1</v>
      </c>
      <c r="AF27" s="33" t="s">
        <v>3</v>
      </c>
      <c r="AG27" s="16">
        <f t="shared" si="12"/>
        <v>0</v>
      </c>
      <c r="AI27" s="17">
        <f t="shared" si="0"/>
        <v>1</v>
      </c>
      <c r="AJ27" s="17">
        <f t="shared" si="1"/>
        <v>1</v>
      </c>
      <c r="AK27" s="17">
        <f t="shared" si="2"/>
        <v>1</v>
      </c>
      <c r="AL27" s="17">
        <f t="shared" si="3"/>
        <v>0</v>
      </c>
      <c r="AM27" s="17">
        <f t="shared" si="4"/>
        <v>0</v>
      </c>
      <c r="AN27" s="17"/>
      <c r="AO27" s="17">
        <f t="shared" si="5"/>
        <v>0</v>
      </c>
      <c r="AP27" s="17">
        <f t="shared" si="6"/>
        <v>0</v>
      </c>
      <c r="AQ27" s="17">
        <f t="shared" si="7"/>
        <v>0</v>
      </c>
      <c r="AR27" s="17">
        <f t="shared" si="8"/>
        <v>0</v>
      </c>
      <c r="AS27" s="17">
        <f t="shared" si="9"/>
        <v>0</v>
      </c>
    </row>
    <row r="28" spans="1:45" ht="15">
      <c r="A28" s="2" t="s">
        <v>11</v>
      </c>
      <c r="B28" s="8" t="str">
        <f>B7</f>
        <v>Julia Samira STRANZ</v>
      </c>
      <c r="C28" s="6" t="s">
        <v>14</v>
      </c>
      <c r="D28" s="2" t="s">
        <v>13</v>
      </c>
      <c r="E28" s="9" t="str">
        <f>E7</f>
        <v>Svea WITSCHI</v>
      </c>
      <c r="F28" s="10"/>
      <c r="G28" s="9">
        <v>11</v>
      </c>
      <c r="H28" s="33" t="s">
        <v>3</v>
      </c>
      <c r="I28" s="9">
        <v>5</v>
      </c>
      <c r="J28" s="2"/>
      <c r="K28" s="9">
        <v>12</v>
      </c>
      <c r="L28" s="33" t="s">
        <v>3</v>
      </c>
      <c r="M28" s="9">
        <v>10</v>
      </c>
      <c r="N28" s="2"/>
      <c r="O28" s="9">
        <v>11</v>
      </c>
      <c r="P28" s="33" t="s">
        <v>3</v>
      </c>
      <c r="Q28" s="9">
        <v>7</v>
      </c>
      <c r="R28" s="2"/>
      <c r="S28" s="9"/>
      <c r="T28" s="33" t="s">
        <v>3</v>
      </c>
      <c r="U28" s="9"/>
      <c r="V28" s="2"/>
      <c r="W28" s="9"/>
      <c r="X28" s="33" t="s">
        <v>3</v>
      </c>
      <c r="Y28" s="9"/>
      <c r="Z28" s="2"/>
      <c r="AA28" s="16">
        <f>SUM(AI28:AM28)</f>
        <v>3</v>
      </c>
      <c r="AB28" s="33" t="s">
        <v>3</v>
      </c>
      <c r="AC28" s="16">
        <f t="shared" si="10"/>
        <v>0</v>
      </c>
      <c r="AD28" s="2"/>
      <c r="AE28" s="16">
        <f t="shared" si="11"/>
        <v>1</v>
      </c>
      <c r="AF28" s="33" t="s">
        <v>3</v>
      </c>
      <c r="AG28" s="16">
        <f t="shared" si="12"/>
        <v>0</v>
      </c>
      <c r="AI28" s="17">
        <f t="shared" si="0"/>
        <v>1</v>
      </c>
      <c r="AJ28" s="17">
        <f t="shared" si="1"/>
        <v>1</v>
      </c>
      <c r="AK28" s="17">
        <f t="shared" si="2"/>
        <v>1</v>
      </c>
      <c r="AL28" s="17">
        <f t="shared" si="3"/>
        <v>0</v>
      </c>
      <c r="AM28" s="17">
        <f t="shared" si="4"/>
        <v>0</v>
      </c>
      <c r="AN28" s="17"/>
      <c r="AO28" s="17">
        <f t="shared" si="5"/>
        <v>0</v>
      </c>
      <c r="AP28" s="17">
        <f t="shared" si="6"/>
        <v>0</v>
      </c>
      <c r="AQ28" s="17">
        <f t="shared" si="7"/>
        <v>0</v>
      </c>
      <c r="AR28" s="17">
        <f t="shared" si="8"/>
        <v>0</v>
      </c>
      <c r="AS28" s="17">
        <f t="shared" si="9"/>
        <v>0</v>
      </c>
    </row>
    <row r="29" spans="1:45" ht="15">
      <c r="A29" s="2" t="s">
        <v>12</v>
      </c>
      <c r="B29" s="8" t="str">
        <f>B8</f>
        <v>Natalie GARMON</v>
      </c>
      <c r="C29" s="6" t="s">
        <v>14</v>
      </c>
      <c r="D29" s="2" t="s">
        <v>10</v>
      </c>
      <c r="E29" s="9" t="str">
        <f>E8</f>
        <v>Pia GOLLIN</v>
      </c>
      <c r="F29" s="10"/>
      <c r="G29" s="9">
        <v>6</v>
      </c>
      <c r="H29" s="33" t="s">
        <v>3</v>
      </c>
      <c r="I29" s="9">
        <v>11</v>
      </c>
      <c r="J29" s="2"/>
      <c r="K29" s="9">
        <v>7</v>
      </c>
      <c r="L29" s="33" t="s">
        <v>3</v>
      </c>
      <c r="M29" s="9">
        <v>11</v>
      </c>
      <c r="N29" s="2"/>
      <c r="O29" s="9">
        <v>4</v>
      </c>
      <c r="P29" s="33" t="s">
        <v>3</v>
      </c>
      <c r="Q29" s="9">
        <v>11</v>
      </c>
      <c r="R29" s="2"/>
      <c r="S29" s="9"/>
      <c r="T29" s="33" t="s">
        <v>3</v>
      </c>
      <c r="U29" s="9"/>
      <c r="V29" s="2"/>
      <c r="W29" s="9"/>
      <c r="X29" s="33" t="s">
        <v>3</v>
      </c>
      <c r="Y29" s="9"/>
      <c r="Z29" s="2"/>
      <c r="AA29" s="16">
        <f>SUM(AI29:AM29)</f>
        <v>0</v>
      </c>
      <c r="AB29" s="33" t="s">
        <v>3</v>
      </c>
      <c r="AC29" s="16">
        <f t="shared" si="10"/>
        <v>3</v>
      </c>
      <c r="AD29" s="2"/>
      <c r="AE29" s="16">
        <f t="shared" si="11"/>
        <v>0</v>
      </c>
      <c r="AF29" s="33" t="s">
        <v>3</v>
      </c>
      <c r="AG29" s="16">
        <f t="shared" si="12"/>
        <v>1</v>
      </c>
      <c r="AI29" s="17">
        <f t="shared" si="0"/>
        <v>0</v>
      </c>
      <c r="AJ29" s="17">
        <f t="shared" si="1"/>
        <v>0</v>
      </c>
      <c r="AK29" s="17">
        <f t="shared" si="2"/>
        <v>0</v>
      </c>
      <c r="AL29" s="17">
        <f t="shared" si="3"/>
        <v>0</v>
      </c>
      <c r="AM29" s="17">
        <f t="shared" si="4"/>
        <v>0</v>
      </c>
      <c r="AN29" s="17"/>
      <c r="AO29" s="17">
        <f t="shared" si="5"/>
        <v>2</v>
      </c>
      <c r="AP29" s="17">
        <f t="shared" si="6"/>
        <v>2</v>
      </c>
      <c r="AQ29" s="17">
        <f t="shared" si="7"/>
        <v>2</v>
      </c>
      <c r="AR29" s="17">
        <f t="shared" si="8"/>
        <v>0</v>
      </c>
      <c r="AS29" s="17">
        <f t="shared" si="9"/>
        <v>0</v>
      </c>
    </row>
    <row r="30" spans="2:45" ht="15">
      <c r="B30" s="15" t="s">
        <v>24</v>
      </c>
      <c r="C30" s="6"/>
      <c r="G30" s="2"/>
      <c r="I30" s="2"/>
      <c r="J30" s="2"/>
      <c r="K30" s="2"/>
      <c r="L30" s="33"/>
      <c r="M30" s="2"/>
      <c r="N30" s="2"/>
      <c r="O30" s="2"/>
      <c r="P30" s="33"/>
      <c r="Q30" s="2"/>
      <c r="R30" s="2"/>
      <c r="S30" s="2"/>
      <c r="U30" s="2"/>
      <c r="V30" s="2"/>
      <c r="W30" s="2"/>
      <c r="Y30" s="2"/>
      <c r="Z30" s="2"/>
      <c r="AA30" s="2"/>
      <c r="AB30" s="33"/>
      <c r="AC30" s="2"/>
      <c r="AD30" s="2"/>
      <c r="AE30" s="2"/>
      <c r="AF30" s="2"/>
      <c r="AG30" s="2"/>
      <c r="AI30" s="17">
        <f t="shared" si="0"/>
        <v>0</v>
      </c>
      <c r="AJ30" s="17">
        <f t="shared" si="1"/>
        <v>0</v>
      </c>
      <c r="AK30" s="17">
        <f t="shared" si="2"/>
        <v>0</v>
      </c>
      <c r="AL30" s="17">
        <f t="shared" si="3"/>
        <v>0</v>
      </c>
      <c r="AM30" s="17">
        <f t="shared" si="4"/>
        <v>0</v>
      </c>
      <c r="AN30" s="17"/>
      <c r="AO30" s="17">
        <f t="shared" si="5"/>
        <v>0</v>
      </c>
      <c r="AP30" s="17">
        <f t="shared" si="6"/>
        <v>0</v>
      </c>
      <c r="AQ30" s="17">
        <f t="shared" si="7"/>
        <v>0</v>
      </c>
      <c r="AR30" s="17">
        <f t="shared" si="8"/>
        <v>0</v>
      </c>
      <c r="AS30" s="17">
        <f t="shared" si="9"/>
        <v>0</v>
      </c>
    </row>
    <row r="31" spans="1:45" ht="15">
      <c r="A31" s="2" t="s">
        <v>27</v>
      </c>
      <c r="B31" s="8" t="str">
        <f>B9</f>
        <v>Bjarne KREIßL</v>
      </c>
      <c r="C31" s="6" t="s">
        <v>14</v>
      </c>
      <c r="D31" s="2" t="s">
        <v>31</v>
      </c>
      <c r="E31" s="9" t="str">
        <f>E9</f>
        <v>Lars ELVERS</v>
      </c>
      <c r="F31" s="10"/>
      <c r="G31" s="9">
        <v>11</v>
      </c>
      <c r="H31" s="33" t="s">
        <v>3</v>
      </c>
      <c r="I31" s="9">
        <v>7</v>
      </c>
      <c r="J31" s="2"/>
      <c r="K31" s="9">
        <v>8</v>
      </c>
      <c r="L31" s="33" t="s">
        <v>3</v>
      </c>
      <c r="M31" s="9">
        <v>11</v>
      </c>
      <c r="N31" s="2"/>
      <c r="O31" s="9">
        <v>8</v>
      </c>
      <c r="P31" s="33" t="s">
        <v>3</v>
      </c>
      <c r="Q31" s="9">
        <v>11</v>
      </c>
      <c r="R31" s="2"/>
      <c r="S31" s="9">
        <v>7</v>
      </c>
      <c r="T31" s="33" t="s">
        <v>3</v>
      </c>
      <c r="U31" s="9">
        <v>11</v>
      </c>
      <c r="V31" s="2"/>
      <c r="W31" s="9"/>
      <c r="X31" s="33" t="s">
        <v>3</v>
      </c>
      <c r="Y31" s="9"/>
      <c r="Z31" s="2"/>
      <c r="AA31" s="16">
        <f>SUM(AI31:AM31)</f>
        <v>1</v>
      </c>
      <c r="AB31" s="33" t="s">
        <v>3</v>
      </c>
      <c r="AC31" s="16">
        <f>SUM(AO31+AP31+AQ31+AR31+AS31)/2</f>
        <v>3</v>
      </c>
      <c r="AD31" s="2"/>
      <c r="AE31" s="16">
        <f>IF(AA31=3,1,0)</f>
        <v>0</v>
      </c>
      <c r="AF31" s="33" t="s">
        <v>3</v>
      </c>
      <c r="AG31" s="16">
        <f>IF(AC31=3,1,0)</f>
        <v>1</v>
      </c>
      <c r="AI31" s="17">
        <f t="shared" si="0"/>
        <v>1</v>
      </c>
      <c r="AJ31" s="17">
        <f t="shared" si="1"/>
        <v>0</v>
      </c>
      <c r="AK31" s="17">
        <f t="shared" si="2"/>
        <v>0</v>
      </c>
      <c r="AL31" s="17">
        <f t="shared" si="3"/>
        <v>0</v>
      </c>
      <c r="AM31" s="17">
        <f t="shared" si="4"/>
        <v>0</v>
      </c>
      <c r="AN31" s="17"/>
      <c r="AO31" s="17">
        <f t="shared" si="5"/>
        <v>0</v>
      </c>
      <c r="AP31" s="17">
        <f t="shared" si="6"/>
        <v>2</v>
      </c>
      <c r="AQ31" s="17">
        <f t="shared" si="7"/>
        <v>2</v>
      </c>
      <c r="AR31" s="17">
        <f t="shared" si="8"/>
        <v>2</v>
      </c>
      <c r="AS31" s="17">
        <f t="shared" si="9"/>
        <v>0</v>
      </c>
    </row>
    <row r="32" spans="1:45" ht="15">
      <c r="A32" s="2" t="s">
        <v>28</v>
      </c>
      <c r="B32" s="8" t="str">
        <f>B10</f>
        <v>Leon HINTZE</v>
      </c>
      <c r="C32" s="6" t="s">
        <v>14</v>
      </c>
      <c r="D32" s="2" t="s">
        <v>32</v>
      </c>
      <c r="E32" s="9" t="str">
        <f>E10</f>
        <v>Fabian SASSE</v>
      </c>
      <c r="F32" s="10"/>
      <c r="G32" s="9">
        <v>11</v>
      </c>
      <c r="H32" s="33" t="s">
        <v>3</v>
      </c>
      <c r="I32" s="9">
        <v>6</v>
      </c>
      <c r="J32" s="2"/>
      <c r="K32" s="9">
        <v>11</v>
      </c>
      <c r="L32" s="33" t="s">
        <v>3</v>
      </c>
      <c r="M32" s="9">
        <v>7</v>
      </c>
      <c r="N32" s="2"/>
      <c r="O32" s="9">
        <v>12</v>
      </c>
      <c r="P32" s="33" t="s">
        <v>3</v>
      </c>
      <c r="Q32" s="9">
        <v>10</v>
      </c>
      <c r="R32" s="2"/>
      <c r="S32" s="9"/>
      <c r="T32" s="33" t="s">
        <v>3</v>
      </c>
      <c r="U32" s="9"/>
      <c r="V32" s="2"/>
      <c r="W32" s="9"/>
      <c r="X32" s="33" t="s">
        <v>3</v>
      </c>
      <c r="Y32" s="9"/>
      <c r="Z32" s="2"/>
      <c r="AA32" s="16">
        <f>SUM(AI32:AM32)</f>
        <v>3</v>
      </c>
      <c r="AB32" s="33" t="s">
        <v>3</v>
      </c>
      <c r="AC32" s="16">
        <f t="shared" si="10"/>
        <v>0</v>
      </c>
      <c r="AD32" s="2"/>
      <c r="AE32" s="16">
        <f t="shared" si="11"/>
        <v>1</v>
      </c>
      <c r="AF32" s="33" t="s">
        <v>3</v>
      </c>
      <c r="AG32" s="16">
        <f t="shared" si="12"/>
        <v>0</v>
      </c>
      <c r="AI32" s="17">
        <f t="shared" si="0"/>
        <v>1</v>
      </c>
      <c r="AJ32" s="17">
        <f t="shared" si="1"/>
        <v>1</v>
      </c>
      <c r="AK32" s="17">
        <f t="shared" si="2"/>
        <v>1</v>
      </c>
      <c r="AL32" s="17">
        <f t="shared" si="3"/>
        <v>0</v>
      </c>
      <c r="AM32" s="17">
        <f t="shared" si="4"/>
        <v>0</v>
      </c>
      <c r="AN32" s="17"/>
      <c r="AO32" s="17">
        <f t="shared" si="5"/>
        <v>0</v>
      </c>
      <c r="AP32" s="17">
        <f t="shared" si="6"/>
        <v>0</v>
      </c>
      <c r="AQ32" s="17">
        <f t="shared" si="7"/>
        <v>0</v>
      </c>
      <c r="AR32" s="17">
        <f t="shared" si="8"/>
        <v>0</v>
      </c>
      <c r="AS32" s="17">
        <f t="shared" si="9"/>
        <v>0</v>
      </c>
    </row>
    <row r="33" spans="1:45" ht="15">
      <c r="A33" s="2" t="s">
        <v>29</v>
      </c>
      <c r="B33" s="8" t="str">
        <f>B11</f>
        <v>Mattes HAßELMANN</v>
      </c>
      <c r="C33" s="6" t="s">
        <v>14</v>
      </c>
      <c r="D33" s="2" t="s">
        <v>33</v>
      </c>
      <c r="E33" s="9" t="str">
        <f>E11</f>
        <v>Vincent SENKBEIL</v>
      </c>
      <c r="F33" s="10"/>
      <c r="G33" s="9">
        <v>12</v>
      </c>
      <c r="H33" s="33" t="s">
        <v>3</v>
      </c>
      <c r="I33" s="9">
        <v>10</v>
      </c>
      <c r="J33" s="2"/>
      <c r="K33" s="9">
        <v>11</v>
      </c>
      <c r="L33" s="33" t="s">
        <v>3</v>
      </c>
      <c r="M33" s="9">
        <v>9</v>
      </c>
      <c r="N33" s="2"/>
      <c r="O33" s="9">
        <v>11</v>
      </c>
      <c r="P33" s="33" t="s">
        <v>3</v>
      </c>
      <c r="Q33" s="9">
        <v>4</v>
      </c>
      <c r="R33" s="2"/>
      <c r="S33" s="9"/>
      <c r="T33" s="33" t="s">
        <v>3</v>
      </c>
      <c r="U33" s="9"/>
      <c r="V33" s="2"/>
      <c r="W33" s="9"/>
      <c r="X33" s="33" t="s">
        <v>3</v>
      </c>
      <c r="Y33" s="9"/>
      <c r="Z33" s="2"/>
      <c r="AA33" s="16">
        <f>SUM(AI33:AM33)</f>
        <v>3</v>
      </c>
      <c r="AB33" s="33" t="s">
        <v>3</v>
      </c>
      <c r="AC33" s="16">
        <f t="shared" si="10"/>
        <v>0</v>
      </c>
      <c r="AD33" s="2"/>
      <c r="AE33" s="16">
        <f t="shared" si="11"/>
        <v>1</v>
      </c>
      <c r="AF33" s="33" t="s">
        <v>3</v>
      </c>
      <c r="AG33" s="16">
        <f t="shared" si="12"/>
        <v>0</v>
      </c>
      <c r="AI33" s="17">
        <f t="shared" si="0"/>
        <v>1</v>
      </c>
      <c r="AJ33" s="17">
        <f t="shared" si="1"/>
        <v>1</v>
      </c>
      <c r="AK33" s="17">
        <f t="shared" si="2"/>
        <v>1</v>
      </c>
      <c r="AL33" s="17">
        <f t="shared" si="3"/>
        <v>0</v>
      </c>
      <c r="AM33" s="17">
        <f t="shared" si="4"/>
        <v>0</v>
      </c>
      <c r="AN33" s="17"/>
      <c r="AO33" s="17">
        <f t="shared" si="5"/>
        <v>0</v>
      </c>
      <c r="AP33" s="17">
        <f t="shared" si="6"/>
        <v>0</v>
      </c>
      <c r="AQ33" s="17">
        <f t="shared" si="7"/>
        <v>0</v>
      </c>
      <c r="AR33" s="17">
        <f t="shared" si="8"/>
        <v>0</v>
      </c>
      <c r="AS33" s="17">
        <f t="shared" si="9"/>
        <v>0</v>
      </c>
    </row>
    <row r="34" spans="1:45" ht="15">
      <c r="A34" s="2" t="s">
        <v>30</v>
      </c>
      <c r="B34" s="8" t="str">
        <f>B12</f>
        <v>Thomas WÜSTEFELD</v>
      </c>
      <c r="C34" s="6" t="s">
        <v>14</v>
      </c>
      <c r="D34" s="2" t="s">
        <v>34</v>
      </c>
      <c r="E34" s="9" t="str">
        <f>E12</f>
        <v>Luca STRAUß</v>
      </c>
      <c r="F34" s="10"/>
      <c r="G34" s="9">
        <v>7</v>
      </c>
      <c r="H34" s="33" t="s">
        <v>3</v>
      </c>
      <c r="I34" s="9">
        <v>11</v>
      </c>
      <c r="J34" s="2"/>
      <c r="K34" s="9">
        <v>4</v>
      </c>
      <c r="L34" s="33" t="s">
        <v>3</v>
      </c>
      <c r="M34" s="9">
        <v>11</v>
      </c>
      <c r="N34" s="2"/>
      <c r="O34" s="9">
        <v>5</v>
      </c>
      <c r="P34" s="33" t="s">
        <v>3</v>
      </c>
      <c r="Q34" s="9">
        <v>11</v>
      </c>
      <c r="R34" s="2"/>
      <c r="S34" s="9"/>
      <c r="T34" s="33" t="s">
        <v>3</v>
      </c>
      <c r="U34" s="9"/>
      <c r="V34" s="2"/>
      <c r="W34" s="9"/>
      <c r="X34" s="33" t="s">
        <v>3</v>
      </c>
      <c r="Y34" s="9"/>
      <c r="Z34" s="2"/>
      <c r="AA34" s="16">
        <f>SUM(AI34:AM34)</f>
        <v>0</v>
      </c>
      <c r="AB34" s="33" t="s">
        <v>3</v>
      </c>
      <c r="AC34" s="16">
        <f t="shared" si="10"/>
        <v>3</v>
      </c>
      <c r="AD34" s="2"/>
      <c r="AE34" s="16">
        <f t="shared" si="11"/>
        <v>0</v>
      </c>
      <c r="AF34" s="33" t="s">
        <v>3</v>
      </c>
      <c r="AG34" s="16">
        <f t="shared" si="12"/>
        <v>1</v>
      </c>
      <c r="AI34" s="17">
        <f t="shared" si="0"/>
        <v>0</v>
      </c>
      <c r="AJ34" s="17">
        <f t="shared" si="1"/>
        <v>0</v>
      </c>
      <c r="AK34" s="17">
        <f t="shared" si="2"/>
        <v>0</v>
      </c>
      <c r="AL34" s="17">
        <f t="shared" si="3"/>
        <v>0</v>
      </c>
      <c r="AM34" s="17">
        <f t="shared" si="4"/>
        <v>0</v>
      </c>
      <c r="AN34" s="17"/>
      <c r="AO34" s="17">
        <f t="shared" si="5"/>
        <v>2</v>
      </c>
      <c r="AP34" s="17">
        <f t="shared" si="6"/>
        <v>2</v>
      </c>
      <c r="AQ34" s="17">
        <f t="shared" si="7"/>
        <v>2</v>
      </c>
      <c r="AR34" s="17">
        <f t="shared" si="8"/>
        <v>0</v>
      </c>
      <c r="AS34" s="17">
        <f t="shared" si="9"/>
        <v>0</v>
      </c>
    </row>
    <row r="35" spans="2:45" ht="15">
      <c r="B35" s="15" t="s">
        <v>25</v>
      </c>
      <c r="C35" s="6"/>
      <c r="G35" s="2"/>
      <c r="I35" s="2"/>
      <c r="J35" s="2"/>
      <c r="K35" s="2"/>
      <c r="L35" s="33"/>
      <c r="M35" s="2"/>
      <c r="N35" s="2"/>
      <c r="O35" s="2"/>
      <c r="P35" s="33"/>
      <c r="Q35" s="2"/>
      <c r="R35" s="2"/>
      <c r="S35" s="2"/>
      <c r="U35" s="2"/>
      <c r="V35" s="2"/>
      <c r="W35" s="2"/>
      <c r="Y35" s="2"/>
      <c r="Z35" s="2"/>
      <c r="AA35" s="2"/>
      <c r="AB35" s="33"/>
      <c r="AC35" s="2"/>
      <c r="AD35" s="2"/>
      <c r="AE35" s="2"/>
      <c r="AF35" s="2"/>
      <c r="AG35" s="2"/>
      <c r="AI35" s="17">
        <f t="shared" si="0"/>
        <v>0</v>
      </c>
      <c r="AJ35" s="17">
        <f t="shared" si="1"/>
        <v>0</v>
      </c>
      <c r="AK35" s="17">
        <f t="shared" si="2"/>
        <v>0</v>
      </c>
      <c r="AL35" s="17">
        <f t="shared" si="3"/>
        <v>0</v>
      </c>
      <c r="AM35" s="17">
        <f t="shared" si="4"/>
        <v>0</v>
      </c>
      <c r="AN35" s="17"/>
      <c r="AO35" s="17">
        <f t="shared" si="5"/>
        <v>0</v>
      </c>
      <c r="AP35" s="17">
        <f t="shared" si="6"/>
        <v>0</v>
      </c>
      <c r="AQ35" s="17">
        <f t="shared" si="7"/>
        <v>0</v>
      </c>
      <c r="AR35" s="17">
        <f t="shared" si="8"/>
        <v>0</v>
      </c>
      <c r="AS35" s="17">
        <f t="shared" si="9"/>
        <v>0</v>
      </c>
    </row>
    <row r="36" spans="1:45" ht="15">
      <c r="A36" s="2" t="s">
        <v>0</v>
      </c>
      <c r="B36" s="34" t="str">
        <f>B5</f>
        <v>Viola BLACH</v>
      </c>
      <c r="C36" s="6" t="s">
        <v>14</v>
      </c>
      <c r="D36" s="2" t="s">
        <v>13</v>
      </c>
      <c r="E36" s="9" t="str">
        <f>E7</f>
        <v>Svea WITSCHI</v>
      </c>
      <c r="F36" s="10"/>
      <c r="G36" s="9">
        <v>11</v>
      </c>
      <c r="H36" s="33" t="s">
        <v>3</v>
      </c>
      <c r="I36" s="9">
        <v>2</v>
      </c>
      <c r="J36" s="2"/>
      <c r="K36" s="9">
        <v>11</v>
      </c>
      <c r="L36" s="33" t="s">
        <v>3</v>
      </c>
      <c r="M36" s="9">
        <v>5</v>
      </c>
      <c r="N36" s="2"/>
      <c r="O36" s="9">
        <v>11</v>
      </c>
      <c r="P36" s="33" t="s">
        <v>3</v>
      </c>
      <c r="Q36" s="9">
        <v>6</v>
      </c>
      <c r="R36" s="2"/>
      <c r="S36" s="9"/>
      <c r="T36" s="33" t="s">
        <v>3</v>
      </c>
      <c r="U36" s="9"/>
      <c r="V36" s="2"/>
      <c r="W36" s="9"/>
      <c r="X36" s="33" t="s">
        <v>3</v>
      </c>
      <c r="Y36" s="9"/>
      <c r="Z36" s="2"/>
      <c r="AA36" s="16">
        <f>SUM(AI36:AM36)</f>
        <v>3</v>
      </c>
      <c r="AB36" s="33" t="s">
        <v>3</v>
      </c>
      <c r="AC36" s="16">
        <f>SUM(AO36+AP36+AQ36+AR36+AS36)/2</f>
        <v>0</v>
      </c>
      <c r="AD36" s="2"/>
      <c r="AE36" s="16">
        <f>IF(AA36=3,1,0)</f>
        <v>1</v>
      </c>
      <c r="AF36" s="33" t="s">
        <v>3</v>
      </c>
      <c r="AG36" s="16">
        <f>IF(AC36=3,1,0)</f>
        <v>0</v>
      </c>
      <c r="AI36" s="17">
        <f t="shared" si="0"/>
        <v>1</v>
      </c>
      <c r="AJ36" s="17">
        <f t="shared" si="1"/>
        <v>1</v>
      </c>
      <c r="AK36" s="17">
        <f t="shared" si="2"/>
        <v>1</v>
      </c>
      <c r="AL36" s="17">
        <f t="shared" si="3"/>
        <v>0</v>
      </c>
      <c r="AM36" s="17">
        <f t="shared" si="4"/>
        <v>0</v>
      </c>
      <c r="AN36" s="17"/>
      <c r="AO36" s="17">
        <f t="shared" si="5"/>
        <v>0</v>
      </c>
      <c r="AP36" s="17">
        <f t="shared" si="6"/>
        <v>0</v>
      </c>
      <c r="AQ36" s="17">
        <f t="shared" si="7"/>
        <v>0</v>
      </c>
      <c r="AR36" s="17">
        <f t="shared" si="8"/>
        <v>0</v>
      </c>
      <c r="AS36" s="17">
        <f t="shared" si="9"/>
        <v>0</v>
      </c>
    </row>
    <row r="37" spans="1:45" ht="15">
      <c r="A37" s="2" t="s">
        <v>9</v>
      </c>
      <c r="B37" s="8" t="str">
        <f>B6</f>
        <v>Paulina NOLTE</v>
      </c>
      <c r="C37" s="6" t="s">
        <v>14</v>
      </c>
      <c r="D37" s="2" t="s">
        <v>10</v>
      </c>
      <c r="E37" s="9" t="str">
        <f>E8</f>
        <v>Pia GOLLIN</v>
      </c>
      <c r="F37" s="10"/>
      <c r="G37" s="9">
        <v>13</v>
      </c>
      <c r="H37" s="33" t="s">
        <v>3</v>
      </c>
      <c r="I37" s="9">
        <v>11</v>
      </c>
      <c r="J37" s="2"/>
      <c r="K37" s="9">
        <v>11</v>
      </c>
      <c r="L37" s="33" t="s">
        <v>3</v>
      </c>
      <c r="M37" s="9">
        <v>7</v>
      </c>
      <c r="N37" s="2"/>
      <c r="O37" s="9">
        <v>11</v>
      </c>
      <c r="P37" s="33" t="s">
        <v>3</v>
      </c>
      <c r="Q37" s="9">
        <v>8</v>
      </c>
      <c r="R37" s="2"/>
      <c r="S37" s="9"/>
      <c r="T37" s="33" t="s">
        <v>3</v>
      </c>
      <c r="U37" s="9"/>
      <c r="V37" s="2"/>
      <c r="W37" s="9"/>
      <c r="X37" s="33" t="s">
        <v>3</v>
      </c>
      <c r="Y37" s="9"/>
      <c r="Z37" s="2"/>
      <c r="AA37" s="16">
        <f>SUM(AI37:AM37)</f>
        <v>3</v>
      </c>
      <c r="AB37" s="33" t="s">
        <v>3</v>
      </c>
      <c r="AC37" s="16">
        <f t="shared" si="10"/>
        <v>0</v>
      </c>
      <c r="AD37" s="2"/>
      <c r="AE37" s="16">
        <f t="shared" si="11"/>
        <v>1</v>
      </c>
      <c r="AF37" s="33" t="s">
        <v>3</v>
      </c>
      <c r="AG37" s="16">
        <f t="shared" si="12"/>
        <v>0</v>
      </c>
      <c r="AI37" s="17">
        <f t="shared" si="0"/>
        <v>1</v>
      </c>
      <c r="AJ37" s="17">
        <f t="shared" si="1"/>
        <v>1</v>
      </c>
      <c r="AK37" s="17">
        <f t="shared" si="2"/>
        <v>1</v>
      </c>
      <c r="AL37" s="17">
        <f t="shared" si="3"/>
        <v>0</v>
      </c>
      <c r="AM37" s="17">
        <f t="shared" si="4"/>
        <v>0</v>
      </c>
      <c r="AN37" s="17"/>
      <c r="AO37" s="17">
        <f t="shared" si="5"/>
        <v>0</v>
      </c>
      <c r="AP37" s="17">
        <f t="shared" si="6"/>
        <v>0</v>
      </c>
      <c r="AQ37" s="17">
        <f t="shared" si="7"/>
        <v>0</v>
      </c>
      <c r="AR37" s="17">
        <f t="shared" si="8"/>
        <v>0</v>
      </c>
      <c r="AS37" s="17">
        <f t="shared" si="9"/>
        <v>0</v>
      </c>
    </row>
    <row r="38" spans="1:45" ht="15">
      <c r="A38" s="2" t="s">
        <v>11</v>
      </c>
      <c r="B38" s="8" t="str">
        <f>B7</f>
        <v>Julia Samira STRANZ</v>
      </c>
      <c r="C38" s="6" t="s">
        <v>14</v>
      </c>
      <c r="D38" s="2" t="s">
        <v>1</v>
      </c>
      <c r="E38" s="9" t="str">
        <f>E5</f>
        <v>Finja WITSCHI</v>
      </c>
      <c r="F38" s="10"/>
      <c r="G38" s="9">
        <v>11</v>
      </c>
      <c r="H38" s="33" t="s">
        <v>3</v>
      </c>
      <c r="I38" s="9">
        <v>4</v>
      </c>
      <c r="J38" s="2"/>
      <c r="K38" s="9">
        <v>11</v>
      </c>
      <c r="L38" s="33" t="s">
        <v>3</v>
      </c>
      <c r="M38" s="9">
        <v>4</v>
      </c>
      <c r="N38" s="2"/>
      <c r="O38" s="9">
        <v>11</v>
      </c>
      <c r="P38" s="33" t="s">
        <v>3</v>
      </c>
      <c r="Q38" s="9">
        <v>4</v>
      </c>
      <c r="R38" s="2"/>
      <c r="S38" s="9"/>
      <c r="T38" s="33" t="s">
        <v>3</v>
      </c>
      <c r="U38" s="9"/>
      <c r="V38" s="2"/>
      <c r="W38" s="9"/>
      <c r="X38" s="33" t="s">
        <v>3</v>
      </c>
      <c r="Y38" s="9"/>
      <c r="Z38" s="2"/>
      <c r="AA38" s="16">
        <f>SUM(AI38:AM38)</f>
        <v>3</v>
      </c>
      <c r="AB38" s="33" t="s">
        <v>3</v>
      </c>
      <c r="AC38" s="16">
        <f t="shared" si="10"/>
        <v>0</v>
      </c>
      <c r="AD38" s="2"/>
      <c r="AE38" s="16">
        <f t="shared" si="11"/>
        <v>1</v>
      </c>
      <c r="AF38" s="33" t="s">
        <v>3</v>
      </c>
      <c r="AG38" s="16">
        <f t="shared" si="12"/>
        <v>0</v>
      </c>
      <c r="AI38" s="17">
        <f t="shared" si="0"/>
        <v>1</v>
      </c>
      <c r="AJ38" s="17">
        <f t="shared" si="1"/>
        <v>1</v>
      </c>
      <c r="AK38" s="17">
        <f t="shared" si="2"/>
        <v>1</v>
      </c>
      <c r="AL38" s="17">
        <f t="shared" si="3"/>
        <v>0</v>
      </c>
      <c r="AM38" s="17">
        <f t="shared" si="4"/>
        <v>0</v>
      </c>
      <c r="AN38" s="17"/>
      <c r="AO38" s="17">
        <f t="shared" si="5"/>
        <v>0</v>
      </c>
      <c r="AP38" s="17">
        <f t="shared" si="6"/>
        <v>0</v>
      </c>
      <c r="AQ38" s="17">
        <f t="shared" si="7"/>
        <v>0</v>
      </c>
      <c r="AR38" s="17">
        <f t="shared" si="8"/>
        <v>0</v>
      </c>
      <c r="AS38" s="17">
        <f t="shared" si="9"/>
        <v>0</v>
      </c>
    </row>
    <row r="39" spans="1:45" ht="15">
      <c r="A39" s="2" t="s">
        <v>12</v>
      </c>
      <c r="B39" s="8" t="str">
        <f>B8</f>
        <v>Natalie GARMON</v>
      </c>
      <c r="C39" s="6" t="s">
        <v>14</v>
      </c>
      <c r="D39" s="2" t="s">
        <v>2</v>
      </c>
      <c r="E39" s="9" t="str">
        <f>E6</f>
        <v>Melina DIERCKS</v>
      </c>
      <c r="F39" s="10"/>
      <c r="G39" s="9">
        <v>11</v>
      </c>
      <c r="H39" s="33" t="s">
        <v>3</v>
      </c>
      <c r="I39" s="9">
        <v>4</v>
      </c>
      <c r="J39" s="2"/>
      <c r="K39" s="9">
        <v>11</v>
      </c>
      <c r="L39" s="33" t="s">
        <v>3</v>
      </c>
      <c r="M39" s="9">
        <v>7</v>
      </c>
      <c r="N39" s="2"/>
      <c r="O39" s="9">
        <v>13</v>
      </c>
      <c r="P39" s="33" t="s">
        <v>3</v>
      </c>
      <c r="Q39" s="9">
        <v>11</v>
      </c>
      <c r="R39" s="2"/>
      <c r="S39" s="9"/>
      <c r="T39" s="33" t="s">
        <v>3</v>
      </c>
      <c r="U39" s="9"/>
      <c r="V39" s="2"/>
      <c r="W39" s="9"/>
      <c r="X39" s="33" t="s">
        <v>3</v>
      </c>
      <c r="Y39" s="9"/>
      <c r="Z39" s="2"/>
      <c r="AA39" s="16">
        <f>SUM(AI39:AM39)</f>
        <v>3</v>
      </c>
      <c r="AB39" s="33" t="s">
        <v>3</v>
      </c>
      <c r="AC39" s="16">
        <f t="shared" si="10"/>
        <v>0</v>
      </c>
      <c r="AD39" s="2"/>
      <c r="AE39" s="16">
        <f t="shared" si="11"/>
        <v>1</v>
      </c>
      <c r="AF39" s="33" t="s">
        <v>3</v>
      </c>
      <c r="AG39" s="16">
        <f t="shared" si="12"/>
        <v>0</v>
      </c>
      <c r="AI39" s="17">
        <f t="shared" si="0"/>
        <v>1</v>
      </c>
      <c r="AJ39" s="17">
        <f t="shared" si="1"/>
        <v>1</v>
      </c>
      <c r="AK39" s="17">
        <f t="shared" si="2"/>
        <v>1</v>
      </c>
      <c r="AL39" s="17">
        <f t="shared" si="3"/>
        <v>0</v>
      </c>
      <c r="AM39" s="17">
        <f t="shared" si="4"/>
        <v>0</v>
      </c>
      <c r="AN39" s="17"/>
      <c r="AO39" s="17">
        <f t="shared" si="5"/>
        <v>0</v>
      </c>
      <c r="AP39" s="17">
        <f t="shared" si="6"/>
        <v>0</v>
      </c>
      <c r="AQ39" s="17">
        <f t="shared" si="7"/>
        <v>0</v>
      </c>
      <c r="AR39" s="17">
        <f t="shared" si="8"/>
        <v>0</v>
      </c>
      <c r="AS39" s="17">
        <f t="shared" si="9"/>
        <v>0</v>
      </c>
    </row>
    <row r="40" spans="2:45" ht="15">
      <c r="B40" s="15" t="s">
        <v>26</v>
      </c>
      <c r="C40" s="6"/>
      <c r="G40" s="2"/>
      <c r="I40" s="2"/>
      <c r="J40" s="2"/>
      <c r="K40" s="2"/>
      <c r="L40" s="33"/>
      <c r="M40" s="2"/>
      <c r="N40" s="2"/>
      <c r="O40" s="2"/>
      <c r="P40" s="33"/>
      <c r="Q40" s="2"/>
      <c r="R40" s="2"/>
      <c r="S40" s="2"/>
      <c r="U40" s="2"/>
      <c r="V40" s="2"/>
      <c r="W40" s="2"/>
      <c r="Y40" s="2"/>
      <c r="Z40" s="2"/>
      <c r="AA40" s="2"/>
      <c r="AB40" s="33"/>
      <c r="AC40" s="2"/>
      <c r="AD40" s="2"/>
      <c r="AE40" s="2"/>
      <c r="AF40" s="2"/>
      <c r="AG40" s="2"/>
      <c r="AI40" s="17">
        <f t="shared" si="0"/>
        <v>0</v>
      </c>
      <c r="AJ40" s="17">
        <f t="shared" si="1"/>
        <v>0</v>
      </c>
      <c r="AK40" s="17">
        <f t="shared" si="2"/>
        <v>0</v>
      </c>
      <c r="AL40" s="17">
        <f t="shared" si="3"/>
        <v>0</v>
      </c>
      <c r="AM40" s="17">
        <f t="shared" si="4"/>
        <v>0</v>
      </c>
      <c r="AN40" s="17"/>
      <c r="AO40" s="17">
        <f t="shared" si="5"/>
        <v>0</v>
      </c>
      <c r="AP40" s="17">
        <f t="shared" si="6"/>
        <v>0</v>
      </c>
      <c r="AQ40" s="17">
        <f t="shared" si="7"/>
        <v>0</v>
      </c>
      <c r="AR40" s="17">
        <f t="shared" si="8"/>
        <v>0</v>
      </c>
      <c r="AS40" s="17">
        <f t="shared" si="9"/>
        <v>0</v>
      </c>
    </row>
    <row r="41" spans="1:45" ht="15">
      <c r="A41" s="2" t="s">
        <v>27</v>
      </c>
      <c r="B41" s="8" t="str">
        <f>B9</f>
        <v>Bjarne KREIßL</v>
      </c>
      <c r="C41" s="6" t="s">
        <v>14</v>
      </c>
      <c r="D41" s="2" t="s">
        <v>33</v>
      </c>
      <c r="E41" s="9" t="str">
        <f>E11</f>
        <v>Vincent SENKBEIL</v>
      </c>
      <c r="F41" s="10"/>
      <c r="G41" s="9">
        <v>11</v>
      </c>
      <c r="H41" s="33" t="s">
        <v>3</v>
      </c>
      <c r="I41" s="9">
        <v>2</v>
      </c>
      <c r="J41" s="2"/>
      <c r="K41" s="9">
        <v>11</v>
      </c>
      <c r="L41" s="33" t="s">
        <v>3</v>
      </c>
      <c r="M41" s="9">
        <v>6</v>
      </c>
      <c r="N41" s="2"/>
      <c r="O41" s="9">
        <v>11</v>
      </c>
      <c r="P41" s="33" t="s">
        <v>3</v>
      </c>
      <c r="Q41" s="9">
        <v>3</v>
      </c>
      <c r="R41" s="2"/>
      <c r="S41" s="9"/>
      <c r="T41" s="33" t="s">
        <v>3</v>
      </c>
      <c r="U41" s="9"/>
      <c r="V41" s="2"/>
      <c r="W41" s="9"/>
      <c r="X41" s="33" t="s">
        <v>3</v>
      </c>
      <c r="Y41" s="9"/>
      <c r="Z41" s="2"/>
      <c r="AA41" s="16">
        <f>SUM(AI41:AM41)</f>
        <v>3</v>
      </c>
      <c r="AB41" s="33" t="s">
        <v>3</v>
      </c>
      <c r="AC41" s="16">
        <f>SUM(AO41+AP41+AQ41+AR41+AS41)/2</f>
        <v>0</v>
      </c>
      <c r="AD41" s="2"/>
      <c r="AE41" s="16">
        <f>IF(AA41=3,1,0)</f>
        <v>1</v>
      </c>
      <c r="AF41" s="33" t="s">
        <v>3</v>
      </c>
      <c r="AG41" s="16">
        <f>IF(AC41=3,1,0)</f>
        <v>0</v>
      </c>
      <c r="AI41" s="17">
        <f t="shared" si="0"/>
        <v>1</v>
      </c>
      <c r="AJ41" s="17">
        <f t="shared" si="1"/>
        <v>1</v>
      </c>
      <c r="AK41" s="17">
        <f t="shared" si="2"/>
        <v>1</v>
      </c>
      <c r="AL41" s="17">
        <f t="shared" si="3"/>
        <v>0</v>
      </c>
      <c r="AM41" s="17">
        <f t="shared" si="4"/>
        <v>0</v>
      </c>
      <c r="AN41" s="17"/>
      <c r="AO41" s="17">
        <f t="shared" si="5"/>
        <v>0</v>
      </c>
      <c r="AP41" s="17">
        <f t="shared" si="6"/>
        <v>0</v>
      </c>
      <c r="AQ41" s="17">
        <f t="shared" si="7"/>
        <v>0</v>
      </c>
      <c r="AR41" s="17">
        <f t="shared" si="8"/>
        <v>0</v>
      </c>
      <c r="AS41" s="17">
        <f t="shared" si="9"/>
        <v>0</v>
      </c>
    </row>
    <row r="42" spans="1:45" ht="15">
      <c r="A42" s="2" t="s">
        <v>28</v>
      </c>
      <c r="B42" s="8" t="str">
        <f>B10</f>
        <v>Leon HINTZE</v>
      </c>
      <c r="C42" s="6" t="s">
        <v>14</v>
      </c>
      <c r="D42" s="2" t="s">
        <v>34</v>
      </c>
      <c r="E42" s="9" t="str">
        <f>E12</f>
        <v>Luca STRAUß</v>
      </c>
      <c r="F42" s="10"/>
      <c r="G42" s="9">
        <v>11</v>
      </c>
      <c r="H42" s="33" t="s">
        <v>3</v>
      </c>
      <c r="I42" s="9">
        <v>6</v>
      </c>
      <c r="J42" s="2"/>
      <c r="K42" s="9">
        <v>8</v>
      </c>
      <c r="L42" s="33" t="s">
        <v>3</v>
      </c>
      <c r="M42" s="9">
        <v>11</v>
      </c>
      <c r="N42" s="2"/>
      <c r="O42" s="9">
        <v>11</v>
      </c>
      <c r="P42" s="33" t="s">
        <v>3</v>
      </c>
      <c r="Q42" s="9">
        <v>9</v>
      </c>
      <c r="R42" s="2"/>
      <c r="S42" s="9">
        <v>11</v>
      </c>
      <c r="T42" s="33" t="s">
        <v>3</v>
      </c>
      <c r="U42" s="9">
        <v>5</v>
      </c>
      <c r="V42" s="2"/>
      <c r="W42" s="9"/>
      <c r="X42" s="33" t="s">
        <v>3</v>
      </c>
      <c r="Y42" s="9"/>
      <c r="Z42" s="2"/>
      <c r="AA42" s="16">
        <f>SUM(AI42:AM42)</f>
        <v>3</v>
      </c>
      <c r="AB42" s="33" t="s">
        <v>3</v>
      </c>
      <c r="AC42" s="16">
        <f t="shared" si="10"/>
        <v>1</v>
      </c>
      <c r="AD42" s="2"/>
      <c r="AE42" s="16">
        <f t="shared" si="11"/>
        <v>1</v>
      </c>
      <c r="AF42" s="33" t="s">
        <v>3</v>
      </c>
      <c r="AG42" s="16">
        <f t="shared" si="12"/>
        <v>0</v>
      </c>
      <c r="AI42" s="17">
        <f aca="true" t="shared" si="13" ref="AI42:AI54">IF(G42&gt;I42,1,0)</f>
        <v>1</v>
      </c>
      <c r="AJ42" s="17">
        <f aca="true" t="shared" si="14" ref="AJ42:AJ54">IF(K42&gt;M42,1,0)</f>
        <v>0</v>
      </c>
      <c r="AK42" s="17">
        <f aca="true" t="shared" si="15" ref="AK42:AK54">IF(O42&gt;Q42,1,0)</f>
        <v>1</v>
      </c>
      <c r="AL42" s="17">
        <f aca="true" t="shared" si="16" ref="AL42:AL54">IF(S42&gt;U42,1,0)</f>
        <v>1</v>
      </c>
      <c r="AM42" s="17">
        <f aca="true" t="shared" si="17" ref="AM42:AM54">IF(W42&gt;Y42,1,0)</f>
        <v>0</v>
      </c>
      <c r="AN42" s="17"/>
      <c r="AO42" s="17">
        <f aca="true" t="shared" si="18" ref="AO42:AO54">IF(G42&lt;I42,2,0)</f>
        <v>0</v>
      </c>
      <c r="AP42" s="17">
        <f aca="true" t="shared" si="19" ref="AP42:AP54">IF(K42&lt;M42,2,0)</f>
        <v>2</v>
      </c>
      <c r="AQ42" s="17">
        <f aca="true" t="shared" si="20" ref="AQ42:AQ54">IF(O42&lt;Q42,2,0)</f>
        <v>0</v>
      </c>
      <c r="AR42" s="17">
        <f aca="true" t="shared" si="21" ref="AR42:AR54">IF(S42&lt;U42,2,0)</f>
        <v>0</v>
      </c>
      <c r="AS42" s="17">
        <f aca="true" t="shared" si="22" ref="AS42:AS54">IF(W42&lt;Y42,2,0)</f>
        <v>0</v>
      </c>
    </row>
    <row r="43" spans="1:45" ht="15">
      <c r="A43" s="2" t="s">
        <v>29</v>
      </c>
      <c r="B43" s="8" t="str">
        <f>B11</f>
        <v>Mattes HAßELMANN</v>
      </c>
      <c r="C43" s="6" t="s">
        <v>14</v>
      </c>
      <c r="D43" s="2" t="s">
        <v>31</v>
      </c>
      <c r="E43" s="9" t="str">
        <f>E9</f>
        <v>Lars ELVERS</v>
      </c>
      <c r="F43" s="10"/>
      <c r="G43" s="9">
        <v>6</v>
      </c>
      <c r="H43" s="33" t="s">
        <v>3</v>
      </c>
      <c r="I43" s="9">
        <v>11</v>
      </c>
      <c r="J43" s="2"/>
      <c r="K43" s="9">
        <v>10</v>
      </c>
      <c r="L43" s="33" t="s">
        <v>3</v>
      </c>
      <c r="M43" s="9">
        <v>12</v>
      </c>
      <c r="N43" s="2"/>
      <c r="O43" s="9">
        <v>1</v>
      </c>
      <c r="P43" s="33" t="s">
        <v>3</v>
      </c>
      <c r="Q43" s="9">
        <v>11</v>
      </c>
      <c r="R43" s="2"/>
      <c r="S43" s="9"/>
      <c r="T43" s="33" t="s">
        <v>3</v>
      </c>
      <c r="U43" s="9"/>
      <c r="V43" s="2"/>
      <c r="W43" s="9"/>
      <c r="X43" s="33" t="s">
        <v>3</v>
      </c>
      <c r="Y43" s="9"/>
      <c r="Z43" s="2"/>
      <c r="AA43" s="16">
        <f>SUM(AI43:AM43)</f>
        <v>0</v>
      </c>
      <c r="AB43" s="33" t="s">
        <v>3</v>
      </c>
      <c r="AC43" s="16">
        <f t="shared" si="10"/>
        <v>3</v>
      </c>
      <c r="AD43" s="2"/>
      <c r="AE43" s="16">
        <f t="shared" si="11"/>
        <v>0</v>
      </c>
      <c r="AF43" s="33" t="s">
        <v>3</v>
      </c>
      <c r="AG43" s="16">
        <f t="shared" si="12"/>
        <v>1</v>
      </c>
      <c r="AI43" s="17">
        <f t="shared" si="13"/>
        <v>0</v>
      </c>
      <c r="AJ43" s="17">
        <f t="shared" si="14"/>
        <v>0</v>
      </c>
      <c r="AK43" s="17">
        <f t="shared" si="15"/>
        <v>0</v>
      </c>
      <c r="AL43" s="17">
        <f t="shared" si="16"/>
        <v>0</v>
      </c>
      <c r="AM43" s="17">
        <f t="shared" si="17"/>
        <v>0</v>
      </c>
      <c r="AN43" s="17"/>
      <c r="AO43" s="17">
        <f t="shared" si="18"/>
        <v>2</v>
      </c>
      <c r="AP43" s="17">
        <f t="shared" si="19"/>
        <v>2</v>
      </c>
      <c r="AQ43" s="17">
        <f t="shared" si="20"/>
        <v>2</v>
      </c>
      <c r="AR43" s="17">
        <f t="shared" si="21"/>
        <v>0</v>
      </c>
      <c r="AS43" s="17">
        <f t="shared" si="22"/>
        <v>0</v>
      </c>
    </row>
    <row r="44" spans="1:45" ht="15">
      <c r="A44" s="2" t="s">
        <v>30</v>
      </c>
      <c r="B44" s="8" t="str">
        <f>B12</f>
        <v>Thomas WÜSTEFELD</v>
      </c>
      <c r="C44" s="6" t="s">
        <v>14</v>
      </c>
      <c r="D44" s="2" t="s">
        <v>32</v>
      </c>
      <c r="E44" s="9" t="str">
        <f>E10</f>
        <v>Fabian SASSE</v>
      </c>
      <c r="F44" s="10"/>
      <c r="G44" s="9">
        <v>4</v>
      </c>
      <c r="H44" s="33" t="s">
        <v>3</v>
      </c>
      <c r="I44" s="9">
        <v>11</v>
      </c>
      <c r="J44" s="2"/>
      <c r="K44" s="9">
        <v>7</v>
      </c>
      <c r="L44" s="33" t="s">
        <v>3</v>
      </c>
      <c r="M44" s="9">
        <v>11</v>
      </c>
      <c r="N44" s="2"/>
      <c r="O44" s="9">
        <v>9</v>
      </c>
      <c r="P44" s="33" t="s">
        <v>3</v>
      </c>
      <c r="Q44" s="9">
        <v>11</v>
      </c>
      <c r="R44" s="2"/>
      <c r="S44" s="9"/>
      <c r="T44" s="33" t="s">
        <v>3</v>
      </c>
      <c r="U44" s="9"/>
      <c r="V44" s="2"/>
      <c r="W44" s="9"/>
      <c r="X44" s="33" t="s">
        <v>3</v>
      </c>
      <c r="Y44" s="9"/>
      <c r="Z44" s="2"/>
      <c r="AA44" s="16">
        <f>SUM(AI44:AM44)</f>
        <v>0</v>
      </c>
      <c r="AB44" s="33" t="s">
        <v>3</v>
      </c>
      <c r="AC44" s="16">
        <f t="shared" si="10"/>
        <v>3</v>
      </c>
      <c r="AD44" s="2"/>
      <c r="AE44" s="16">
        <f t="shared" si="11"/>
        <v>0</v>
      </c>
      <c r="AF44" s="33" t="s">
        <v>3</v>
      </c>
      <c r="AG44" s="16">
        <f t="shared" si="12"/>
        <v>1</v>
      </c>
      <c r="AI44" s="17">
        <f t="shared" si="13"/>
        <v>0</v>
      </c>
      <c r="AJ44" s="17">
        <f t="shared" si="14"/>
        <v>0</v>
      </c>
      <c r="AK44" s="17">
        <f t="shared" si="15"/>
        <v>0</v>
      </c>
      <c r="AL44" s="17">
        <f t="shared" si="16"/>
        <v>0</v>
      </c>
      <c r="AM44" s="17">
        <f t="shared" si="17"/>
        <v>0</v>
      </c>
      <c r="AN44" s="17"/>
      <c r="AO44" s="17">
        <f t="shared" si="18"/>
        <v>2</v>
      </c>
      <c r="AP44" s="17">
        <f t="shared" si="19"/>
        <v>2</v>
      </c>
      <c r="AQ44" s="17">
        <f t="shared" si="20"/>
        <v>2</v>
      </c>
      <c r="AR44" s="17">
        <f t="shared" si="21"/>
        <v>0</v>
      </c>
      <c r="AS44" s="17">
        <f t="shared" si="22"/>
        <v>0</v>
      </c>
    </row>
    <row r="45" spans="2:45" ht="15">
      <c r="B45" s="15" t="s">
        <v>58</v>
      </c>
      <c r="C45" s="6"/>
      <c r="G45" s="2"/>
      <c r="I45" s="2"/>
      <c r="J45" s="2"/>
      <c r="K45" s="2"/>
      <c r="L45" s="33"/>
      <c r="M45" s="2"/>
      <c r="N45" s="2"/>
      <c r="O45" s="2"/>
      <c r="P45" s="33"/>
      <c r="Q45" s="2"/>
      <c r="R45" s="2"/>
      <c r="S45" s="2"/>
      <c r="U45" s="2"/>
      <c r="V45" s="2"/>
      <c r="W45" s="2"/>
      <c r="Y45" s="2"/>
      <c r="Z45" s="2"/>
      <c r="AA45" s="2"/>
      <c r="AB45" s="33"/>
      <c r="AC45" s="2"/>
      <c r="AD45" s="2"/>
      <c r="AE45" s="2"/>
      <c r="AF45" s="2"/>
      <c r="AG45" s="2"/>
      <c r="AI45" s="17">
        <f t="shared" si="13"/>
        <v>0</v>
      </c>
      <c r="AJ45" s="17">
        <f t="shared" si="14"/>
        <v>0</v>
      </c>
      <c r="AK45" s="17">
        <f t="shared" si="15"/>
        <v>0</v>
      </c>
      <c r="AL45" s="17">
        <f t="shared" si="16"/>
        <v>0</v>
      </c>
      <c r="AM45" s="17">
        <f t="shared" si="17"/>
        <v>0</v>
      </c>
      <c r="AN45" s="17"/>
      <c r="AO45" s="17">
        <f t="shared" si="18"/>
        <v>0</v>
      </c>
      <c r="AP45" s="17">
        <f t="shared" si="19"/>
        <v>0</v>
      </c>
      <c r="AQ45" s="17">
        <f t="shared" si="20"/>
        <v>0</v>
      </c>
      <c r="AR45" s="17">
        <f t="shared" si="21"/>
        <v>0</v>
      </c>
      <c r="AS45" s="17">
        <f t="shared" si="22"/>
        <v>0</v>
      </c>
    </row>
    <row r="46" spans="1:45" ht="15">
      <c r="A46" s="2" t="s">
        <v>0</v>
      </c>
      <c r="B46" s="34" t="str">
        <f>B5</f>
        <v>Viola BLACH</v>
      </c>
      <c r="C46" s="36" t="s">
        <v>14</v>
      </c>
      <c r="D46" s="2" t="s">
        <v>10</v>
      </c>
      <c r="E46" s="9" t="str">
        <f>E8</f>
        <v>Pia GOLLIN</v>
      </c>
      <c r="F46" s="10"/>
      <c r="G46" s="9">
        <v>11</v>
      </c>
      <c r="H46" s="33" t="s">
        <v>3</v>
      </c>
      <c r="I46" s="9">
        <v>4</v>
      </c>
      <c r="J46" s="2"/>
      <c r="K46" s="9">
        <v>11</v>
      </c>
      <c r="L46" s="33" t="s">
        <v>3</v>
      </c>
      <c r="M46" s="9">
        <v>1</v>
      </c>
      <c r="N46" s="2"/>
      <c r="O46" s="9">
        <v>11</v>
      </c>
      <c r="P46" s="33" t="s">
        <v>3</v>
      </c>
      <c r="Q46" s="9">
        <v>1</v>
      </c>
      <c r="R46" s="2"/>
      <c r="S46" s="9"/>
      <c r="T46" s="33" t="s">
        <v>3</v>
      </c>
      <c r="U46" s="9"/>
      <c r="V46" s="2"/>
      <c r="W46" s="9"/>
      <c r="X46" s="33" t="s">
        <v>3</v>
      </c>
      <c r="Y46" s="9"/>
      <c r="Z46" s="2"/>
      <c r="AA46" s="16">
        <f>SUM(AI46:AM46)</f>
        <v>3</v>
      </c>
      <c r="AB46" s="33" t="s">
        <v>3</v>
      </c>
      <c r="AC46" s="16">
        <f>SUM(AO46+AP46+AQ46+AR46+AS46)/2</f>
        <v>0</v>
      </c>
      <c r="AD46" s="2"/>
      <c r="AE46" s="16">
        <f>IF(AA46=3,1,0)</f>
        <v>1</v>
      </c>
      <c r="AF46" s="33" t="s">
        <v>3</v>
      </c>
      <c r="AG46" s="16">
        <f>IF(AC46=3,1,0)</f>
        <v>0</v>
      </c>
      <c r="AI46" s="17">
        <f t="shared" si="13"/>
        <v>1</v>
      </c>
      <c r="AJ46" s="17">
        <f t="shared" si="14"/>
        <v>1</v>
      </c>
      <c r="AK46" s="17">
        <f t="shared" si="15"/>
        <v>1</v>
      </c>
      <c r="AL46" s="17">
        <f t="shared" si="16"/>
        <v>0</v>
      </c>
      <c r="AM46" s="17">
        <f t="shared" si="17"/>
        <v>0</v>
      </c>
      <c r="AN46" s="17"/>
      <c r="AO46" s="17">
        <f t="shared" si="18"/>
        <v>0</v>
      </c>
      <c r="AP46" s="17">
        <f t="shared" si="19"/>
        <v>0</v>
      </c>
      <c r="AQ46" s="17">
        <f t="shared" si="20"/>
        <v>0</v>
      </c>
      <c r="AR46" s="17">
        <f t="shared" si="21"/>
        <v>0</v>
      </c>
      <c r="AS46" s="17">
        <f t="shared" si="22"/>
        <v>0</v>
      </c>
    </row>
    <row r="47" spans="1:45" ht="15">
      <c r="A47" s="2" t="s">
        <v>9</v>
      </c>
      <c r="B47" s="34" t="str">
        <f>B6</f>
        <v>Paulina NOLTE</v>
      </c>
      <c r="C47" s="35" t="s">
        <v>14</v>
      </c>
      <c r="D47" s="2" t="s">
        <v>13</v>
      </c>
      <c r="E47" s="9" t="str">
        <f>E7</f>
        <v>Svea WITSCHI</v>
      </c>
      <c r="F47" s="10"/>
      <c r="G47" s="9">
        <v>11</v>
      </c>
      <c r="H47" s="33" t="s">
        <v>3</v>
      </c>
      <c r="I47" s="9">
        <v>5</v>
      </c>
      <c r="J47" s="2"/>
      <c r="K47" s="9">
        <v>11</v>
      </c>
      <c r="L47" s="33" t="s">
        <v>3</v>
      </c>
      <c r="M47" s="9">
        <v>1</v>
      </c>
      <c r="N47" s="2"/>
      <c r="O47" s="9">
        <v>11</v>
      </c>
      <c r="P47" s="33" t="s">
        <v>3</v>
      </c>
      <c r="Q47" s="9">
        <v>6</v>
      </c>
      <c r="R47" s="2"/>
      <c r="S47" s="9"/>
      <c r="T47" s="33" t="s">
        <v>3</v>
      </c>
      <c r="U47" s="9"/>
      <c r="V47" s="2"/>
      <c r="W47" s="9"/>
      <c r="X47" s="33" t="s">
        <v>3</v>
      </c>
      <c r="Y47" s="9"/>
      <c r="Z47" s="2"/>
      <c r="AA47" s="16">
        <f>SUM(AI47:AM47)</f>
        <v>3</v>
      </c>
      <c r="AB47" s="33" t="s">
        <v>3</v>
      </c>
      <c r="AC47" s="16">
        <f>SUM(AO47+AP47+AQ47+AR47+AS47)/2</f>
        <v>0</v>
      </c>
      <c r="AD47" s="2"/>
      <c r="AE47" s="16">
        <f>IF(AA47=3,1,0)</f>
        <v>1</v>
      </c>
      <c r="AF47" s="33" t="s">
        <v>3</v>
      </c>
      <c r="AG47" s="16">
        <f>IF(AC47=3,1,0)</f>
        <v>0</v>
      </c>
      <c r="AI47" s="17">
        <f t="shared" si="13"/>
        <v>1</v>
      </c>
      <c r="AJ47" s="17">
        <f t="shared" si="14"/>
        <v>1</v>
      </c>
      <c r="AK47" s="17">
        <f t="shared" si="15"/>
        <v>1</v>
      </c>
      <c r="AL47" s="17">
        <f t="shared" si="16"/>
        <v>0</v>
      </c>
      <c r="AM47" s="17">
        <f t="shared" si="17"/>
        <v>0</v>
      </c>
      <c r="AN47" s="17"/>
      <c r="AO47" s="17">
        <f t="shared" si="18"/>
        <v>0</v>
      </c>
      <c r="AP47" s="17">
        <f t="shared" si="19"/>
        <v>0</v>
      </c>
      <c r="AQ47" s="17">
        <f t="shared" si="20"/>
        <v>0</v>
      </c>
      <c r="AR47" s="17">
        <f t="shared" si="21"/>
        <v>0</v>
      </c>
      <c r="AS47" s="17">
        <f t="shared" si="22"/>
        <v>0</v>
      </c>
    </row>
    <row r="48" spans="1:45" ht="15">
      <c r="A48" s="2" t="s">
        <v>11</v>
      </c>
      <c r="B48" s="34" t="str">
        <f>B7</f>
        <v>Julia Samira STRANZ</v>
      </c>
      <c r="C48" s="36" t="s">
        <v>14</v>
      </c>
      <c r="D48" s="2" t="s">
        <v>2</v>
      </c>
      <c r="E48" s="37" t="str">
        <f>E6</f>
        <v>Melina DIERCKS</v>
      </c>
      <c r="F48" s="10"/>
      <c r="G48" s="9">
        <v>11</v>
      </c>
      <c r="H48" s="33" t="s">
        <v>3</v>
      </c>
      <c r="I48" s="9">
        <v>4</v>
      </c>
      <c r="J48" s="2"/>
      <c r="K48" s="9">
        <v>11</v>
      </c>
      <c r="L48" s="33" t="s">
        <v>3</v>
      </c>
      <c r="M48" s="9">
        <v>4</v>
      </c>
      <c r="N48" s="2"/>
      <c r="O48" s="9">
        <v>11</v>
      </c>
      <c r="P48" s="33" t="s">
        <v>3</v>
      </c>
      <c r="Q48" s="9">
        <v>6</v>
      </c>
      <c r="R48" s="2"/>
      <c r="S48" s="9"/>
      <c r="T48" s="33" t="s">
        <v>3</v>
      </c>
      <c r="U48" s="9"/>
      <c r="V48" s="2"/>
      <c r="W48" s="9"/>
      <c r="X48" s="33" t="s">
        <v>3</v>
      </c>
      <c r="Y48" s="9"/>
      <c r="Z48" s="2"/>
      <c r="AA48" s="16">
        <f>SUM(AI48:AM48)</f>
        <v>3</v>
      </c>
      <c r="AB48" s="33" t="s">
        <v>3</v>
      </c>
      <c r="AC48" s="16">
        <f>SUM(AO48+AP48+AQ48+AR48+AS48)/2</f>
        <v>0</v>
      </c>
      <c r="AD48" s="2"/>
      <c r="AE48" s="16">
        <f>IF(AA48=3,1,0)</f>
        <v>1</v>
      </c>
      <c r="AF48" s="33" t="s">
        <v>3</v>
      </c>
      <c r="AG48" s="16">
        <f>IF(AC48=3,1,0)</f>
        <v>0</v>
      </c>
      <c r="AI48" s="17">
        <f t="shared" si="13"/>
        <v>1</v>
      </c>
      <c r="AJ48" s="17">
        <f t="shared" si="14"/>
        <v>1</v>
      </c>
      <c r="AK48" s="17">
        <f t="shared" si="15"/>
        <v>1</v>
      </c>
      <c r="AL48" s="17">
        <f t="shared" si="16"/>
        <v>0</v>
      </c>
      <c r="AM48" s="17">
        <f t="shared" si="17"/>
        <v>0</v>
      </c>
      <c r="AN48" s="17"/>
      <c r="AO48" s="17">
        <f t="shared" si="18"/>
        <v>0</v>
      </c>
      <c r="AP48" s="17">
        <f t="shared" si="19"/>
        <v>0</v>
      </c>
      <c r="AQ48" s="17">
        <f t="shared" si="20"/>
        <v>0</v>
      </c>
      <c r="AR48" s="17">
        <f t="shared" si="21"/>
        <v>0</v>
      </c>
      <c r="AS48" s="17">
        <f t="shared" si="22"/>
        <v>0</v>
      </c>
    </row>
    <row r="49" spans="1:45" ht="15">
      <c r="A49" s="2" t="s">
        <v>12</v>
      </c>
      <c r="B49" s="34" t="str">
        <f>B8</f>
        <v>Natalie GARMON</v>
      </c>
      <c r="C49" s="35" t="s">
        <v>14</v>
      </c>
      <c r="D49" s="2" t="s">
        <v>1</v>
      </c>
      <c r="E49" s="9" t="str">
        <f>E5</f>
        <v>Finja WITSCHI</v>
      </c>
      <c r="F49" s="10"/>
      <c r="G49" s="9">
        <v>11</v>
      </c>
      <c r="H49" s="33" t="s">
        <v>3</v>
      </c>
      <c r="I49" s="9">
        <v>7</v>
      </c>
      <c r="J49" s="2"/>
      <c r="K49" s="9">
        <v>12</v>
      </c>
      <c r="L49" s="33" t="s">
        <v>3</v>
      </c>
      <c r="M49" s="9">
        <v>14</v>
      </c>
      <c r="N49" s="2"/>
      <c r="O49" s="9">
        <v>15</v>
      </c>
      <c r="P49" s="33" t="s">
        <v>3</v>
      </c>
      <c r="Q49" s="9">
        <v>13</v>
      </c>
      <c r="R49" s="2"/>
      <c r="S49" s="9"/>
      <c r="T49" s="33" t="s">
        <v>3</v>
      </c>
      <c r="U49" s="9"/>
      <c r="V49" s="2"/>
      <c r="W49" s="9"/>
      <c r="X49" s="33" t="s">
        <v>3</v>
      </c>
      <c r="Y49" s="9"/>
      <c r="Z49" s="2"/>
      <c r="AA49" s="16">
        <f>SUM(AI49:AM49)</f>
        <v>2</v>
      </c>
      <c r="AB49" s="33" t="s">
        <v>3</v>
      </c>
      <c r="AC49" s="16">
        <f>SUM(AO49+AP49+AQ49+AR49+AS49)/2</f>
        <v>1</v>
      </c>
      <c r="AD49" s="2"/>
      <c r="AE49" s="16">
        <f>IF(AA49=3,1,0)</f>
        <v>0</v>
      </c>
      <c r="AF49" s="33" t="s">
        <v>3</v>
      </c>
      <c r="AG49" s="16">
        <f>IF(AC49=3,1,0)</f>
        <v>0</v>
      </c>
      <c r="AI49" s="17">
        <f t="shared" si="13"/>
        <v>1</v>
      </c>
      <c r="AJ49" s="17">
        <f t="shared" si="14"/>
        <v>0</v>
      </c>
      <c r="AK49" s="17">
        <f t="shared" si="15"/>
        <v>1</v>
      </c>
      <c r="AL49" s="17">
        <f t="shared" si="16"/>
        <v>0</v>
      </c>
      <c r="AM49" s="17">
        <f t="shared" si="17"/>
        <v>0</v>
      </c>
      <c r="AN49" s="17"/>
      <c r="AO49" s="17">
        <f t="shared" si="18"/>
        <v>0</v>
      </c>
      <c r="AP49" s="17">
        <f t="shared" si="19"/>
        <v>2</v>
      </c>
      <c r="AQ49" s="17">
        <f t="shared" si="20"/>
        <v>0</v>
      </c>
      <c r="AR49" s="17">
        <f t="shared" si="21"/>
        <v>0</v>
      </c>
      <c r="AS49" s="17">
        <f t="shared" si="22"/>
        <v>0</v>
      </c>
    </row>
    <row r="50" spans="2:45" ht="15">
      <c r="B50" s="15" t="s">
        <v>59</v>
      </c>
      <c r="C50" s="6"/>
      <c r="G50" s="2"/>
      <c r="I50" s="2"/>
      <c r="J50" s="2"/>
      <c r="K50" s="2"/>
      <c r="L50" s="33"/>
      <c r="M50" s="2"/>
      <c r="N50" s="2"/>
      <c r="O50" s="2"/>
      <c r="P50" s="33"/>
      <c r="Q50" s="2"/>
      <c r="R50" s="2"/>
      <c r="S50" s="2"/>
      <c r="U50" s="2"/>
      <c r="V50" s="2"/>
      <c r="W50" s="2"/>
      <c r="Y50" s="2"/>
      <c r="Z50" s="2"/>
      <c r="AA50" s="2"/>
      <c r="AB50" s="33"/>
      <c r="AC50" s="2"/>
      <c r="AD50" s="2"/>
      <c r="AE50" s="2"/>
      <c r="AF50" s="2"/>
      <c r="AG50" s="2"/>
      <c r="AI50" s="17">
        <f t="shared" si="13"/>
        <v>0</v>
      </c>
      <c r="AJ50" s="17">
        <f t="shared" si="14"/>
        <v>0</v>
      </c>
      <c r="AK50" s="17">
        <f t="shared" si="15"/>
        <v>0</v>
      </c>
      <c r="AL50" s="17">
        <f t="shared" si="16"/>
        <v>0</v>
      </c>
      <c r="AM50" s="17">
        <f t="shared" si="17"/>
        <v>0</v>
      </c>
      <c r="AN50" s="17"/>
      <c r="AO50" s="17">
        <f t="shared" si="18"/>
        <v>0</v>
      </c>
      <c r="AP50" s="17">
        <f t="shared" si="19"/>
        <v>0</v>
      </c>
      <c r="AQ50" s="17">
        <f t="shared" si="20"/>
        <v>0</v>
      </c>
      <c r="AR50" s="17">
        <f t="shared" si="21"/>
        <v>0</v>
      </c>
      <c r="AS50" s="17">
        <f t="shared" si="22"/>
        <v>0</v>
      </c>
    </row>
    <row r="51" spans="1:45" ht="15">
      <c r="A51" s="2" t="s">
        <v>27</v>
      </c>
      <c r="B51" s="38" t="str">
        <f>B9</f>
        <v>Bjarne KREIßL</v>
      </c>
      <c r="C51" s="6" t="s">
        <v>14</v>
      </c>
      <c r="D51" s="2" t="s">
        <v>34</v>
      </c>
      <c r="E51" s="9" t="str">
        <f>E12</f>
        <v>Luca STRAUß</v>
      </c>
      <c r="F51" s="10"/>
      <c r="G51" s="9">
        <v>11</v>
      </c>
      <c r="H51" s="33" t="s">
        <v>3</v>
      </c>
      <c r="I51" s="9">
        <v>7</v>
      </c>
      <c r="J51" s="2"/>
      <c r="K51" s="9">
        <v>11</v>
      </c>
      <c r="L51" s="33" t="s">
        <v>3</v>
      </c>
      <c r="M51" s="9">
        <v>4</v>
      </c>
      <c r="N51" s="2"/>
      <c r="O51" s="9">
        <v>11</v>
      </c>
      <c r="P51" s="33" t="s">
        <v>3</v>
      </c>
      <c r="Q51" s="9">
        <v>9</v>
      </c>
      <c r="R51" s="2"/>
      <c r="S51" s="9"/>
      <c r="T51" s="33" t="s">
        <v>3</v>
      </c>
      <c r="U51" s="9"/>
      <c r="V51" s="2"/>
      <c r="W51" s="9"/>
      <c r="X51" s="33" t="s">
        <v>3</v>
      </c>
      <c r="Y51" s="9"/>
      <c r="Z51" s="2"/>
      <c r="AA51" s="16">
        <f>SUM(AI51:AM51)</f>
        <v>3</v>
      </c>
      <c r="AB51" s="33" t="s">
        <v>3</v>
      </c>
      <c r="AC51" s="16">
        <f>SUM(AO51+AP51+AQ51+AR51+AS51)/2</f>
        <v>0</v>
      </c>
      <c r="AD51" s="2"/>
      <c r="AE51" s="16">
        <f>IF(AA51=3,1,0)</f>
        <v>1</v>
      </c>
      <c r="AF51" s="33" t="s">
        <v>3</v>
      </c>
      <c r="AG51" s="16">
        <f>IF(AC51=3,1,0)</f>
        <v>0</v>
      </c>
      <c r="AI51" s="17">
        <f t="shared" si="13"/>
        <v>1</v>
      </c>
      <c r="AJ51" s="17">
        <f t="shared" si="14"/>
        <v>1</v>
      </c>
      <c r="AK51" s="17">
        <f t="shared" si="15"/>
        <v>1</v>
      </c>
      <c r="AL51" s="17">
        <f t="shared" si="16"/>
        <v>0</v>
      </c>
      <c r="AM51" s="17">
        <f t="shared" si="17"/>
        <v>0</v>
      </c>
      <c r="AN51" s="17"/>
      <c r="AO51" s="17">
        <f t="shared" si="18"/>
        <v>0</v>
      </c>
      <c r="AP51" s="17">
        <f t="shared" si="19"/>
        <v>0</v>
      </c>
      <c r="AQ51" s="17">
        <f t="shared" si="20"/>
        <v>0</v>
      </c>
      <c r="AR51" s="17">
        <f t="shared" si="21"/>
        <v>0</v>
      </c>
      <c r="AS51" s="17">
        <f t="shared" si="22"/>
        <v>0</v>
      </c>
    </row>
    <row r="52" spans="1:45" ht="15">
      <c r="A52" s="2" t="s">
        <v>28</v>
      </c>
      <c r="B52" s="38" t="str">
        <f>B10</f>
        <v>Leon HINTZE</v>
      </c>
      <c r="C52" s="6" t="s">
        <v>14</v>
      </c>
      <c r="D52" s="2" t="s">
        <v>33</v>
      </c>
      <c r="E52" s="9" t="str">
        <f>E11</f>
        <v>Vincent SENKBEIL</v>
      </c>
      <c r="F52" s="10"/>
      <c r="G52" s="9">
        <v>11</v>
      </c>
      <c r="H52" s="33" t="s">
        <v>3</v>
      </c>
      <c r="I52" s="9">
        <v>6</v>
      </c>
      <c r="J52" s="2"/>
      <c r="K52" s="9">
        <v>14</v>
      </c>
      <c r="L52" s="33" t="s">
        <v>3</v>
      </c>
      <c r="M52" s="9">
        <v>12</v>
      </c>
      <c r="N52" s="2"/>
      <c r="O52" s="9">
        <v>11</v>
      </c>
      <c r="P52" s="33" t="s">
        <v>3</v>
      </c>
      <c r="Q52" s="9">
        <v>8</v>
      </c>
      <c r="R52" s="2"/>
      <c r="S52" s="9"/>
      <c r="T52" s="33" t="s">
        <v>3</v>
      </c>
      <c r="U52" s="9"/>
      <c r="V52" s="2"/>
      <c r="W52" s="9"/>
      <c r="X52" s="33" t="s">
        <v>3</v>
      </c>
      <c r="Y52" s="9"/>
      <c r="Z52" s="2"/>
      <c r="AA52" s="16">
        <f>SUM(AI52:AM52)</f>
        <v>3</v>
      </c>
      <c r="AB52" s="33" t="s">
        <v>3</v>
      </c>
      <c r="AC52" s="16">
        <f>SUM(AO52+AP52+AQ52+AR52+AS52)/2</f>
        <v>0</v>
      </c>
      <c r="AD52" s="2"/>
      <c r="AE52" s="16">
        <f>IF(AA52=3,1,0)</f>
        <v>1</v>
      </c>
      <c r="AF52" s="33" t="s">
        <v>3</v>
      </c>
      <c r="AG52" s="16">
        <f>IF(AC52=3,1,0)</f>
        <v>0</v>
      </c>
      <c r="AI52" s="17">
        <f t="shared" si="13"/>
        <v>1</v>
      </c>
      <c r="AJ52" s="17">
        <f t="shared" si="14"/>
        <v>1</v>
      </c>
      <c r="AK52" s="17">
        <f t="shared" si="15"/>
        <v>1</v>
      </c>
      <c r="AL52" s="17">
        <f t="shared" si="16"/>
        <v>0</v>
      </c>
      <c r="AM52" s="17">
        <f t="shared" si="17"/>
        <v>0</v>
      </c>
      <c r="AN52" s="17"/>
      <c r="AO52" s="17">
        <f t="shared" si="18"/>
        <v>0</v>
      </c>
      <c r="AP52" s="17">
        <f t="shared" si="19"/>
        <v>0</v>
      </c>
      <c r="AQ52" s="17">
        <f t="shared" si="20"/>
        <v>0</v>
      </c>
      <c r="AR52" s="17">
        <f t="shared" si="21"/>
        <v>0</v>
      </c>
      <c r="AS52" s="17">
        <f t="shared" si="22"/>
        <v>0</v>
      </c>
    </row>
    <row r="53" spans="1:45" ht="15">
      <c r="A53" s="2" t="s">
        <v>29</v>
      </c>
      <c r="B53" s="38" t="str">
        <f>B11</f>
        <v>Mattes HAßELMANN</v>
      </c>
      <c r="C53" s="6" t="s">
        <v>14</v>
      </c>
      <c r="D53" s="2" t="s">
        <v>32</v>
      </c>
      <c r="E53" s="9" t="str">
        <f>E10</f>
        <v>Fabian SASSE</v>
      </c>
      <c r="F53" s="10"/>
      <c r="G53" s="9">
        <v>11</v>
      </c>
      <c r="H53" s="33" t="s">
        <v>3</v>
      </c>
      <c r="I53" s="9">
        <v>6</v>
      </c>
      <c r="J53" s="2"/>
      <c r="K53" s="9">
        <v>11</v>
      </c>
      <c r="L53" s="33" t="s">
        <v>3</v>
      </c>
      <c r="M53" s="9">
        <v>9</v>
      </c>
      <c r="N53" s="2"/>
      <c r="O53" s="9">
        <v>11</v>
      </c>
      <c r="P53" s="33" t="s">
        <v>3</v>
      </c>
      <c r="Q53" s="9">
        <v>6</v>
      </c>
      <c r="R53" s="2"/>
      <c r="S53" s="9"/>
      <c r="T53" s="33" t="s">
        <v>3</v>
      </c>
      <c r="U53" s="9"/>
      <c r="V53" s="2"/>
      <c r="W53" s="9"/>
      <c r="X53" s="33" t="s">
        <v>3</v>
      </c>
      <c r="Y53" s="9"/>
      <c r="Z53" s="2"/>
      <c r="AA53" s="16">
        <f>SUM(AI53:AM53)</f>
        <v>3</v>
      </c>
      <c r="AB53" s="33" t="s">
        <v>3</v>
      </c>
      <c r="AC53" s="16">
        <f>SUM(AO53+AP53+AQ53+AR53+AS53)/2</f>
        <v>0</v>
      </c>
      <c r="AD53" s="2"/>
      <c r="AE53" s="16">
        <f>IF(AA53=3,1,0)</f>
        <v>1</v>
      </c>
      <c r="AF53" s="33" t="s">
        <v>3</v>
      </c>
      <c r="AG53" s="16">
        <f>IF(AC53=3,1,0)</f>
        <v>0</v>
      </c>
      <c r="AI53" s="17">
        <f t="shared" si="13"/>
        <v>1</v>
      </c>
      <c r="AJ53" s="17">
        <f t="shared" si="14"/>
        <v>1</v>
      </c>
      <c r="AK53" s="17">
        <f t="shared" si="15"/>
        <v>1</v>
      </c>
      <c r="AL53" s="17">
        <f t="shared" si="16"/>
        <v>0</v>
      </c>
      <c r="AM53" s="17">
        <f t="shared" si="17"/>
        <v>0</v>
      </c>
      <c r="AN53" s="17"/>
      <c r="AO53" s="17">
        <f t="shared" si="18"/>
        <v>0</v>
      </c>
      <c r="AP53" s="17">
        <f t="shared" si="19"/>
        <v>0</v>
      </c>
      <c r="AQ53" s="17">
        <f t="shared" si="20"/>
        <v>0</v>
      </c>
      <c r="AR53" s="17">
        <f t="shared" si="21"/>
        <v>0</v>
      </c>
      <c r="AS53" s="17">
        <f t="shared" si="22"/>
        <v>0</v>
      </c>
    </row>
    <row r="54" spans="1:45" ht="15">
      <c r="A54" s="2" t="s">
        <v>30</v>
      </c>
      <c r="B54" s="38" t="str">
        <f>B12</f>
        <v>Thomas WÜSTEFELD</v>
      </c>
      <c r="C54" s="6" t="s">
        <v>14</v>
      </c>
      <c r="D54" s="2" t="s">
        <v>31</v>
      </c>
      <c r="E54" s="9" t="str">
        <f>E9</f>
        <v>Lars ELVERS</v>
      </c>
      <c r="F54" s="10"/>
      <c r="G54" s="9">
        <v>7</v>
      </c>
      <c r="H54" s="33" t="s">
        <v>3</v>
      </c>
      <c r="I54" s="9">
        <v>11</v>
      </c>
      <c r="J54" s="2"/>
      <c r="K54" s="9">
        <v>4</v>
      </c>
      <c r="L54" s="33" t="s">
        <v>3</v>
      </c>
      <c r="M54" s="9">
        <v>11</v>
      </c>
      <c r="N54" s="2"/>
      <c r="O54" s="9">
        <v>2</v>
      </c>
      <c r="P54" s="33" t="s">
        <v>3</v>
      </c>
      <c r="Q54" s="9">
        <v>11</v>
      </c>
      <c r="R54" s="2"/>
      <c r="S54" s="9"/>
      <c r="T54" s="33" t="s">
        <v>3</v>
      </c>
      <c r="U54" s="9"/>
      <c r="V54" s="2"/>
      <c r="W54" s="9"/>
      <c r="X54" s="33" t="s">
        <v>3</v>
      </c>
      <c r="Y54" s="9"/>
      <c r="Z54" s="2"/>
      <c r="AA54" s="16">
        <f>SUM(AI54:AM54)</f>
        <v>0</v>
      </c>
      <c r="AB54" s="33" t="s">
        <v>3</v>
      </c>
      <c r="AC54" s="16">
        <f>SUM(AO54+AP54+AQ54+AR54+AS54)/2</f>
        <v>3</v>
      </c>
      <c r="AD54" s="2"/>
      <c r="AE54" s="16">
        <f>IF(AA54=3,1,0)</f>
        <v>0</v>
      </c>
      <c r="AF54" s="33" t="s">
        <v>3</v>
      </c>
      <c r="AG54" s="16">
        <f>IF(AC54=3,1,0)</f>
        <v>1</v>
      </c>
      <c r="AI54" s="17">
        <f t="shared" si="13"/>
        <v>0</v>
      </c>
      <c r="AJ54" s="17">
        <f t="shared" si="14"/>
        <v>0</v>
      </c>
      <c r="AK54" s="17">
        <f t="shared" si="15"/>
        <v>0</v>
      </c>
      <c r="AL54" s="17">
        <f t="shared" si="16"/>
        <v>0</v>
      </c>
      <c r="AM54" s="17">
        <f t="shared" si="17"/>
        <v>0</v>
      </c>
      <c r="AN54" s="17"/>
      <c r="AO54" s="17">
        <f t="shared" si="18"/>
        <v>2</v>
      </c>
      <c r="AP54" s="17">
        <f t="shared" si="19"/>
        <v>2</v>
      </c>
      <c r="AQ54" s="17">
        <f t="shared" si="20"/>
        <v>2</v>
      </c>
      <c r="AR54" s="17">
        <f t="shared" si="21"/>
        <v>0</v>
      </c>
      <c r="AS54" s="17">
        <f t="shared" si="22"/>
        <v>0</v>
      </c>
    </row>
    <row r="55" spans="2:45" ht="15">
      <c r="B55" s="10"/>
      <c r="C55" s="6"/>
      <c r="E55" s="10"/>
      <c r="F55" s="10"/>
      <c r="G55" s="19">
        <f>SUM(G16:G54)</f>
        <v>324</v>
      </c>
      <c r="H55" s="20"/>
      <c r="I55" s="19">
        <f>SUM(I16:I54)</f>
        <v>234</v>
      </c>
      <c r="J55" s="20"/>
      <c r="K55" s="19">
        <f>SUM(K16:K54)</f>
        <v>323</v>
      </c>
      <c r="L55" s="20"/>
      <c r="M55" s="19">
        <f>SUM(M16:M54)</f>
        <v>246</v>
      </c>
      <c r="N55" s="20"/>
      <c r="O55" s="19">
        <f>SUM(O16:O54)</f>
        <v>315</v>
      </c>
      <c r="P55" s="20"/>
      <c r="Q55" s="19">
        <f>SUM(Q16:Q54)</f>
        <v>248</v>
      </c>
      <c r="R55" s="20"/>
      <c r="S55" s="19">
        <f>SUM(S16:S54)</f>
        <v>21</v>
      </c>
      <c r="T55" s="20"/>
      <c r="U55" s="19">
        <f>SUM(U16:U54)</f>
        <v>27</v>
      </c>
      <c r="V55" s="20"/>
      <c r="W55" s="19">
        <f>SUM(W16:W54)</f>
        <v>14</v>
      </c>
      <c r="X55" s="20"/>
      <c r="Y55" s="19">
        <f>SUM(Y16:Y54)</f>
        <v>12</v>
      </c>
      <c r="Z55" s="2"/>
      <c r="AA55" s="18"/>
      <c r="AB55" s="18"/>
      <c r="AC55" s="18"/>
      <c r="AD55" s="18"/>
      <c r="AE55" s="18"/>
      <c r="AF55" s="18"/>
      <c r="AG55" s="18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2:33" ht="15.75" thickBot="1">
      <c r="B56" s="50" t="s">
        <v>20</v>
      </c>
      <c r="G56" s="1"/>
      <c r="H56" s="1"/>
      <c r="I56" s="1" t="s">
        <v>19</v>
      </c>
      <c r="J56" s="1"/>
      <c r="K56" s="1"/>
      <c r="L56" s="1"/>
      <c r="M56" s="1"/>
      <c r="N56" s="1"/>
      <c r="AA56" s="16">
        <f>SUM(AA16:AA54)</f>
        <v>72</v>
      </c>
      <c r="AB56" s="2" t="s">
        <v>3</v>
      </c>
      <c r="AC56" s="16">
        <f>SUM(AC16:AC54)</f>
        <v>28</v>
      </c>
      <c r="AE56" s="16">
        <f>SUM(AE16:AE54)</f>
        <v>23</v>
      </c>
      <c r="AF56" s="2" t="s">
        <v>3</v>
      </c>
      <c r="AG56" s="16">
        <f>SUM(AG16:AG54)</f>
        <v>8</v>
      </c>
    </row>
    <row r="57" spans="2:33" ht="17.25" thickBot="1" thickTop="1">
      <c r="B57" s="50"/>
      <c r="C57" s="51" t="s">
        <v>35</v>
      </c>
      <c r="D57" s="52"/>
      <c r="E57" s="53"/>
      <c r="I57" s="12" t="str">
        <f>B1</f>
        <v>BV Braunschweig</v>
      </c>
      <c r="J57" s="13"/>
      <c r="K57" s="13"/>
      <c r="L57" s="14"/>
      <c r="M57" s="13"/>
      <c r="N57" s="13"/>
      <c r="O57" s="47">
        <f>G55+K55+O55+S55+W55</f>
        <v>997</v>
      </c>
      <c r="P57" s="48"/>
      <c r="AA57" s="46" t="s">
        <v>16</v>
      </c>
      <c r="AB57" s="46"/>
      <c r="AC57" s="46"/>
      <c r="AE57" s="46" t="s">
        <v>18</v>
      </c>
      <c r="AF57" s="46"/>
      <c r="AG57" s="46"/>
    </row>
    <row r="58" spans="2:16" ht="15.75" thickTop="1">
      <c r="B58" s="50"/>
      <c r="I58" s="12" t="str">
        <f>E1</f>
        <v>BV Lüneburg</v>
      </c>
      <c r="J58" s="13"/>
      <c r="K58" s="13"/>
      <c r="L58" s="14"/>
      <c r="M58" s="13"/>
      <c r="N58" s="13"/>
      <c r="O58" s="47">
        <f>I55+M55+Q55+U55+Y55</f>
        <v>767</v>
      </c>
      <c r="P58" s="48"/>
    </row>
  </sheetData>
  <sheetProtection/>
  <mergeCells count="30">
    <mergeCell ref="B3:E3"/>
    <mergeCell ref="B5:C5"/>
    <mergeCell ref="B6:C6"/>
    <mergeCell ref="B7:C7"/>
    <mergeCell ref="E5:F5"/>
    <mergeCell ref="E6:F6"/>
    <mergeCell ref="E7:F7"/>
    <mergeCell ref="O58:P58"/>
    <mergeCell ref="B56:B58"/>
    <mergeCell ref="C57:E57"/>
    <mergeCell ref="B8:C8"/>
    <mergeCell ref="B10:C10"/>
    <mergeCell ref="B9:C9"/>
    <mergeCell ref="B11:C11"/>
    <mergeCell ref="G14:I14"/>
    <mergeCell ref="K14:M14"/>
    <mergeCell ref="B12:C12"/>
    <mergeCell ref="AE57:AG57"/>
    <mergeCell ref="O57:P57"/>
    <mergeCell ref="O14:Q14"/>
    <mergeCell ref="S14:U14"/>
    <mergeCell ref="W14:Y14"/>
    <mergeCell ref="AA14:AC14"/>
    <mergeCell ref="AA57:AC57"/>
    <mergeCell ref="AE14:AG14"/>
    <mergeCell ref="E12:F12"/>
    <mergeCell ref="E8:F8"/>
    <mergeCell ref="E9:F9"/>
    <mergeCell ref="E10:F10"/>
    <mergeCell ref="E11:F11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2" r:id="rId1"/>
  <colBreaks count="1" manualBreakCount="1">
    <brk id="33" max="65535" man="1"/>
  </colBreaks>
  <ignoredErrors>
    <ignoredError sqref="E17:E18 E22: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S58"/>
  <sheetViews>
    <sheetView tabSelected="1" zoomScale="85" zoomScaleNormal="85" zoomScalePageLayoutView="0" workbookViewId="0" topLeftCell="A1">
      <selection activeCell="M37" sqref="M37"/>
    </sheetView>
  </sheetViews>
  <sheetFormatPr defaultColWidth="11.421875" defaultRowHeight="15"/>
  <cols>
    <col min="1" max="1" width="3.7109375" style="2" customWidth="1"/>
    <col min="2" max="2" width="28.7109375" style="2" customWidth="1"/>
    <col min="3" max="3" width="1.7109375" style="2" customWidth="1"/>
    <col min="4" max="4" width="3.7109375" style="2" customWidth="1"/>
    <col min="5" max="5" width="28.7109375" style="2" customWidth="1"/>
    <col min="6" max="6" width="1.8515625" style="2" customWidth="1"/>
    <col min="7" max="7" width="3.28125" style="0" customWidth="1"/>
    <col min="8" max="8" width="1.7109375" style="2" customWidth="1"/>
    <col min="9" max="9" width="3.28125" style="0" customWidth="1"/>
    <col min="10" max="10" width="1.8515625" style="0" customWidth="1"/>
    <col min="11" max="11" width="3.28125" style="0" customWidth="1"/>
    <col min="12" max="12" width="1.7109375" style="2" customWidth="1"/>
    <col min="13" max="13" width="3.28125" style="0" customWidth="1"/>
    <col min="14" max="14" width="1.8515625" style="0" customWidth="1"/>
    <col min="15" max="15" width="3.28125" style="0" customWidth="1"/>
    <col min="16" max="16" width="1.7109375" style="2" customWidth="1"/>
    <col min="17" max="17" width="3.28125" style="0" customWidth="1"/>
    <col min="18" max="18" width="1.8515625" style="0" customWidth="1"/>
    <col min="19" max="19" width="3.28125" style="0" customWidth="1"/>
    <col min="20" max="20" width="1.7109375" style="2" customWidth="1"/>
    <col min="21" max="21" width="3.28125" style="0" customWidth="1"/>
    <col min="22" max="22" width="1.8515625" style="0" customWidth="1"/>
    <col min="23" max="23" width="3.28125" style="0" customWidth="1"/>
    <col min="24" max="24" width="1.7109375" style="2" customWidth="1"/>
    <col min="25" max="25" width="3.28125" style="0" customWidth="1"/>
    <col min="26" max="26" width="1.8515625" style="0" customWidth="1"/>
    <col min="27" max="27" width="3.28125" style="0" customWidth="1"/>
    <col min="28" max="28" width="1.7109375" style="0" customWidth="1"/>
    <col min="29" max="29" width="3.28125" style="0" customWidth="1"/>
    <col min="30" max="30" width="1.8515625" style="0" customWidth="1"/>
    <col min="31" max="31" width="3.28125" style="0" customWidth="1"/>
    <col min="32" max="32" width="1.7109375" style="0" customWidth="1"/>
    <col min="33" max="33" width="3.28125" style="0" customWidth="1"/>
  </cols>
  <sheetData>
    <row r="1" spans="2:6" ht="27" customHeight="1">
      <c r="B1" s="5" t="s">
        <v>60</v>
      </c>
      <c r="C1" s="4"/>
      <c r="D1" s="5" t="s">
        <v>14</v>
      </c>
      <c r="E1" s="5" t="s">
        <v>61</v>
      </c>
      <c r="F1" s="4"/>
    </row>
    <row r="2" ht="15" customHeight="1">
      <c r="D2" s="5"/>
    </row>
    <row r="3" spans="2:6" ht="15" customHeight="1">
      <c r="B3" s="49" t="s">
        <v>15</v>
      </c>
      <c r="C3" s="49"/>
      <c r="D3" s="49"/>
      <c r="E3" s="49"/>
      <c r="F3" s="3"/>
    </row>
    <row r="4" ht="15.75" thickBot="1"/>
    <row r="5" spans="1:6" ht="19.5" customHeight="1" thickBot="1">
      <c r="A5" s="7" t="s">
        <v>0</v>
      </c>
      <c r="B5" s="56" t="s">
        <v>70</v>
      </c>
      <c r="C5" s="57"/>
      <c r="D5" s="7" t="s">
        <v>1</v>
      </c>
      <c r="E5" s="56" t="s">
        <v>81</v>
      </c>
      <c r="F5" s="57"/>
    </row>
    <row r="6" spans="1:6" ht="19.5" customHeight="1" thickBot="1">
      <c r="A6" s="7" t="s">
        <v>9</v>
      </c>
      <c r="B6" s="54" t="s">
        <v>71</v>
      </c>
      <c r="C6" s="55"/>
      <c r="D6" s="7" t="s">
        <v>2</v>
      </c>
      <c r="E6" s="54" t="s">
        <v>82</v>
      </c>
      <c r="F6" s="55"/>
    </row>
    <row r="7" spans="1:6" ht="19.5" customHeight="1" thickBot="1">
      <c r="A7" s="7" t="s">
        <v>11</v>
      </c>
      <c r="B7" s="54" t="s">
        <v>92</v>
      </c>
      <c r="C7" s="55"/>
      <c r="D7" s="7" t="s">
        <v>13</v>
      </c>
      <c r="E7" s="54" t="s">
        <v>89</v>
      </c>
      <c r="F7" s="55"/>
    </row>
    <row r="8" spans="1:6" ht="19.5" customHeight="1" thickBot="1">
      <c r="A8" s="7" t="s">
        <v>12</v>
      </c>
      <c r="B8" s="54" t="s">
        <v>90</v>
      </c>
      <c r="C8" s="55"/>
      <c r="D8" s="7" t="s">
        <v>10</v>
      </c>
      <c r="E8" s="54" t="s">
        <v>83</v>
      </c>
      <c r="F8" s="55"/>
    </row>
    <row r="9" spans="1:6" ht="19.5" customHeight="1" thickBot="1">
      <c r="A9" s="7" t="s">
        <v>27</v>
      </c>
      <c r="B9" s="54" t="s">
        <v>72</v>
      </c>
      <c r="C9" s="55"/>
      <c r="D9" s="7" t="s">
        <v>31</v>
      </c>
      <c r="E9" s="54" t="s">
        <v>84</v>
      </c>
      <c r="F9" s="55"/>
    </row>
    <row r="10" spans="1:6" ht="19.5" customHeight="1" thickBot="1">
      <c r="A10" s="7" t="s">
        <v>28</v>
      </c>
      <c r="B10" s="54" t="s">
        <v>73</v>
      </c>
      <c r="C10" s="55"/>
      <c r="D10" s="7" t="s">
        <v>32</v>
      </c>
      <c r="E10" s="54" t="s">
        <v>93</v>
      </c>
      <c r="F10" s="55"/>
    </row>
    <row r="11" spans="1:6" ht="19.5" customHeight="1" thickBot="1">
      <c r="A11" s="7" t="s">
        <v>29</v>
      </c>
      <c r="B11" s="54" t="s">
        <v>74</v>
      </c>
      <c r="C11" s="55"/>
      <c r="D11" s="7" t="s">
        <v>33</v>
      </c>
      <c r="E11" s="54" t="s">
        <v>85</v>
      </c>
      <c r="F11" s="55"/>
    </row>
    <row r="12" spans="1:6" ht="19.5" customHeight="1" thickBot="1">
      <c r="A12" s="7" t="s">
        <v>30</v>
      </c>
      <c r="B12" s="54" t="s">
        <v>91</v>
      </c>
      <c r="C12" s="55"/>
      <c r="D12" s="7" t="s">
        <v>34</v>
      </c>
      <c r="E12" s="54" t="s">
        <v>86</v>
      </c>
      <c r="F12" s="55"/>
    </row>
    <row r="14" spans="7:33" ht="15">
      <c r="G14" s="49" t="s">
        <v>4</v>
      </c>
      <c r="H14" s="49"/>
      <c r="I14" s="49"/>
      <c r="J14" s="11"/>
      <c r="K14" s="49" t="s">
        <v>5</v>
      </c>
      <c r="L14" s="49"/>
      <c r="M14" s="49"/>
      <c r="N14" s="11"/>
      <c r="O14" s="49" t="s">
        <v>6</v>
      </c>
      <c r="P14" s="49"/>
      <c r="Q14" s="49"/>
      <c r="R14" s="11"/>
      <c r="S14" s="49" t="s">
        <v>7</v>
      </c>
      <c r="T14" s="49"/>
      <c r="U14" s="49"/>
      <c r="V14" s="11"/>
      <c r="W14" s="49" t="s">
        <v>8</v>
      </c>
      <c r="X14" s="49"/>
      <c r="Y14" s="49"/>
      <c r="AA14" s="49" t="s">
        <v>16</v>
      </c>
      <c r="AB14" s="49"/>
      <c r="AC14" s="49"/>
      <c r="AD14" s="11"/>
      <c r="AE14" s="49" t="s">
        <v>17</v>
      </c>
      <c r="AF14" s="49"/>
      <c r="AG14" s="49"/>
    </row>
    <row r="15" ht="15">
      <c r="B15" s="15" t="s">
        <v>21</v>
      </c>
    </row>
    <row r="16" spans="1:45" ht="15">
      <c r="A16" s="2" t="s">
        <v>0</v>
      </c>
      <c r="B16" s="8" t="str">
        <f>B5</f>
        <v>Tabea BRAATZ</v>
      </c>
      <c r="C16" s="6" t="s">
        <v>14</v>
      </c>
      <c r="D16" s="2" t="s">
        <v>2</v>
      </c>
      <c r="E16" s="9" t="str">
        <f>E6</f>
        <v>Katja SCHNEIDER</v>
      </c>
      <c r="F16" s="10"/>
      <c r="G16" s="9">
        <v>6</v>
      </c>
      <c r="H16" s="3" t="s">
        <v>3</v>
      </c>
      <c r="I16" s="9">
        <v>11</v>
      </c>
      <c r="J16" s="2"/>
      <c r="K16" s="9">
        <v>11</v>
      </c>
      <c r="L16" s="3" t="s">
        <v>3</v>
      </c>
      <c r="M16" s="9">
        <v>7</v>
      </c>
      <c r="N16" s="2"/>
      <c r="O16" s="9">
        <v>11</v>
      </c>
      <c r="P16" s="3" t="s">
        <v>3</v>
      </c>
      <c r="Q16" s="9">
        <v>2</v>
      </c>
      <c r="R16" s="2"/>
      <c r="S16" s="9">
        <v>11</v>
      </c>
      <c r="T16" s="3" t="s">
        <v>3</v>
      </c>
      <c r="U16" s="9">
        <v>9</v>
      </c>
      <c r="V16" s="2"/>
      <c r="W16" s="9"/>
      <c r="X16" s="3" t="s">
        <v>3</v>
      </c>
      <c r="Y16" s="9"/>
      <c r="Z16" s="2"/>
      <c r="AA16" s="16">
        <f>SUM(AI16:AM16)</f>
        <v>3</v>
      </c>
      <c r="AB16" s="3" t="s">
        <v>3</v>
      </c>
      <c r="AC16" s="16">
        <f>SUM(AO16+AP16+AQ16+AR16+AS16)/2</f>
        <v>1</v>
      </c>
      <c r="AD16" s="2"/>
      <c r="AE16" s="16">
        <f>IF(AA16=3,1,0)</f>
        <v>1</v>
      </c>
      <c r="AF16" s="3" t="s">
        <v>3</v>
      </c>
      <c r="AG16" s="16">
        <f>IF(AC16=3,1,0)</f>
        <v>0</v>
      </c>
      <c r="AI16" s="17">
        <f aca="true" t="shared" si="0" ref="AI16:AI54">IF(G16&gt;I16,1,0)</f>
        <v>0</v>
      </c>
      <c r="AJ16" s="17">
        <f aca="true" t="shared" si="1" ref="AJ16:AJ54">IF(K16&gt;M16,1,0)</f>
        <v>1</v>
      </c>
      <c r="AK16" s="17">
        <f aca="true" t="shared" si="2" ref="AK16:AK54">IF(O16&gt;Q16,1,0)</f>
        <v>1</v>
      </c>
      <c r="AL16" s="17">
        <f aca="true" t="shared" si="3" ref="AL16:AL54">IF(S16&gt;U16,1,0)</f>
        <v>1</v>
      </c>
      <c r="AM16" s="17">
        <f aca="true" t="shared" si="4" ref="AM16:AM54">IF(W16&gt;Y16,1,0)</f>
        <v>0</v>
      </c>
      <c r="AN16" s="17"/>
      <c r="AO16" s="17">
        <f aca="true" t="shared" si="5" ref="AO16:AO54">IF(G16&lt;I16,2,0)</f>
        <v>2</v>
      </c>
      <c r="AP16" s="17">
        <f aca="true" t="shared" si="6" ref="AP16:AP54">IF(K16&lt;M16,2,0)</f>
        <v>0</v>
      </c>
      <c r="AQ16" s="17">
        <f aca="true" t="shared" si="7" ref="AQ16:AQ54">IF(O16&lt;Q16,2,0)</f>
        <v>0</v>
      </c>
      <c r="AR16" s="17">
        <f aca="true" t="shared" si="8" ref="AR16:AR54">IF(S16&lt;U16,2,0)</f>
        <v>0</v>
      </c>
      <c r="AS16" s="17">
        <f aca="true" t="shared" si="9" ref="AS16:AS54">IF(W16&lt;Y16,2,0)</f>
        <v>0</v>
      </c>
    </row>
    <row r="17" spans="1:45" ht="15">
      <c r="A17" s="2" t="s">
        <v>9</v>
      </c>
      <c r="B17" s="8" t="str">
        <f>B6</f>
        <v>Helen HILKER</v>
      </c>
      <c r="C17" s="6" t="s">
        <v>14</v>
      </c>
      <c r="D17" s="2" t="s">
        <v>1</v>
      </c>
      <c r="E17" s="9" t="str">
        <f>E5</f>
        <v>Finja HASTERS</v>
      </c>
      <c r="F17" s="10"/>
      <c r="G17" s="9">
        <v>8</v>
      </c>
      <c r="H17" s="3" t="s">
        <v>3</v>
      </c>
      <c r="I17" s="9">
        <v>11</v>
      </c>
      <c r="J17" s="2"/>
      <c r="K17" s="9">
        <v>7</v>
      </c>
      <c r="L17" s="3" t="s">
        <v>3</v>
      </c>
      <c r="M17" s="9">
        <v>11</v>
      </c>
      <c r="N17" s="2"/>
      <c r="O17" s="9">
        <v>3</v>
      </c>
      <c r="P17" s="3" t="s">
        <v>3</v>
      </c>
      <c r="Q17" s="9">
        <v>11</v>
      </c>
      <c r="R17" s="2"/>
      <c r="S17" s="9"/>
      <c r="T17" s="3" t="s">
        <v>3</v>
      </c>
      <c r="U17" s="9"/>
      <c r="V17" s="2"/>
      <c r="W17" s="9"/>
      <c r="X17" s="3" t="s">
        <v>3</v>
      </c>
      <c r="Y17" s="9"/>
      <c r="Z17" s="2"/>
      <c r="AA17" s="16">
        <f>SUM(AI17:AM17)</f>
        <v>0</v>
      </c>
      <c r="AB17" s="3" t="s">
        <v>3</v>
      </c>
      <c r="AC17" s="16">
        <f>SUM(AO17+AP17+AQ17+AR17+AS17)/2</f>
        <v>3</v>
      </c>
      <c r="AD17" s="2"/>
      <c r="AE17" s="16">
        <f>IF(AA17=3,1,0)</f>
        <v>0</v>
      </c>
      <c r="AF17" s="3" t="s">
        <v>3</v>
      </c>
      <c r="AG17" s="16">
        <f>IF(AC17=3,1,0)</f>
        <v>1</v>
      </c>
      <c r="AI17" s="17">
        <f t="shared" si="0"/>
        <v>0</v>
      </c>
      <c r="AJ17" s="17">
        <f t="shared" si="1"/>
        <v>0</v>
      </c>
      <c r="AK17" s="17">
        <f t="shared" si="2"/>
        <v>0</v>
      </c>
      <c r="AL17" s="17">
        <f t="shared" si="3"/>
        <v>0</v>
      </c>
      <c r="AM17" s="17">
        <f t="shared" si="4"/>
        <v>0</v>
      </c>
      <c r="AN17" s="17"/>
      <c r="AO17" s="17">
        <f t="shared" si="5"/>
        <v>2</v>
      </c>
      <c r="AP17" s="17">
        <f t="shared" si="6"/>
        <v>2</v>
      </c>
      <c r="AQ17" s="17">
        <f t="shared" si="7"/>
        <v>2</v>
      </c>
      <c r="AR17" s="17">
        <f t="shared" si="8"/>
        <v>0</v>
      </c>
      <c r="AS17" s="17">
        <f t="shared" si="9"/>
        <v>0</v>
      </c>
    </row>
    <row r="18" spans="1:45" ht="15">
      <c r="A18" s="2" t="s">
        <v>11</v>
      </c>
      <c r="B18" s="8" t="str">
        <f>B7</f>
        <v>Ronja GOTHE</v>
      </c>
      <c r="C18" s="6" t="s">
        <v>14</v>
      </c>
      <c r="D18" s="2" t="s">
        <v>10</v>
      </c>
      <c r="E18" s="9" t="str">
        <f>E8</f>
        <v>Sofia STEFANSKA</v>
      </c>
      <c r="F18" s="10"/>
      <c r="G18" s="9">
        <v>6</v>
      </c>
      <c r="H18" s="3" t="s">
        <v>3</v>
      </c>
      <c r="I18" s="9">
        <v>11</v>
      </c>
      <c r="J18" s="2"/>
      <c r="K18" s="9">
        <v>2</v>
      </c>
      <c r="L18" s="3" t="s">
        <v>3</v>
      </c>
      <c r="M18" s="9">
        <v>11</v>
      </c>
      <c r="N18" s="2"/>
      <c r="O18" s="9">
        <v>10</v>
      </c>
      <c r="P18" s="3" t="s">
        <v>3</v>
      </c>
      <c r="Q18" s="9">
        <v>12</v>
      </c>
      <c r="R18" s="2"/>
      <c r="S18" s="9"/>
      <c r="T18" s="3" t="s">
        <v>3</v>
      </c>
      <c r="U18" s="9"/>
      <c r="V18" s="2"/>
      <c r="W18" s="9"/>
      <c r="X18" s="3" t="s">
        <v>3</v>
      </c>
      <c r="Y18" s="9"/>
      <c r="Z18" s="2"/>
      <c r="AA18" s="16">
        <f>SUM(AI18:AM18)</f>
        <v>0</v>
      </c>
      <c r="AB18" s="3" t="s">
        <v>3</v>
      </c>
      <c r="AC18" s="16">
        <f>SUM(AO18+AP18+AQ18+AR18+AS18)/2</f>
        <v>3</v>
      </c>
      <c r="AD18" s="2"/>
      <c r="AE18" s="16">
        <f>IF(AA18=3,1,0)</f>
        <v>0</v>
      </c>
      <c r="AF18" s="3" t="s">
        <v>3</v>
      </c>
      <c r="AG18" s="16">
        <f>IF(AC18=3,1,0)</f>
        <v>1</v>
      </c>
      <c r="AI18" s="17">
        <f t="shared" si="0"/>
        <v>0</v>
      </c>
      <c r="AJ18" s="17">
        <f t="shared" si="1"/>
        <v>0</v>
      </c>
      <c r="AK18" s="17">
        <f t="shared" si="2"/>
        <v>0</v>
      </c>
      <c r="AL18" s="17">
        <f t="shared" si="3"/>
        <v>0</v>
      </c>
      <c r="AM18" s="17">
        <f t="shared" si="4"/>
        <v>0</v>
      </c>
      <c r="AN18" s="17"/>
      <c r="AO18" s="17">
        <f t="shared" si="5"/>
        <v>2</v>
      </c>
      <c r="AP18" s="17">
        <f t="shared" si="6"/>
        <v>2</v>
      </c>
      <c r="AQ18" s="17">
        <f t="shared" si="7"/>
        <v>2</v>
      </c>
      <c r="AR18" s="17">
        <f t="shared" si="8"/>
        <v>0</v>
      </c>
      <c r="AS18" s="17">
        <f t="shared" si="9"/>
        <v>0</v>
      </c>
    </row>
    <row r="19" spans="1:45" ht="15">
      <c r="A19" s="2" t="s">
        <v>12</v>
      </c>
      <c r="B19" s="8" t="str">
        <f>B8</f>
        <v>Julia SCHIEBER</v>
      </c>
      <c r="C19" s="6" t="s">
        <v>14</v>
      </c>
      <c r="D19" s="2" t="s">
        <v>13</v>
      </c>
      <c r="E19" s="9" t="str">
        <f>E7</f>
        <v>Emily SCHLEICHERT</v>
      </c>
      <c r="F19" s="10"/>
      <c r="G19" s="9">
        <v>13</v>
      </c>
      <c r="H19" s="3" t="s">
        <v>3</v>
      </c>
      <c r="I19" s="9">
        <v>11</v>
      </c>
      <c r="J19" s="2"/>
      <c r="K19" s="9">
        <v>11</v>
      </c>
      <c r="L19" s="3" t="s">
        <v>3</v>
      </c>
      <c r="M19" s="9">
        <v>5</v>
      </c>
      <c r="N19" s="2"/>
      <c r="O19" s="9">
        <v>11</v>
      </c>
      <c r="P19" s="3" t="s">
        <v>3</v>
      </c>
      <c r="Q19" s="9">
        <v>2</v>
      </c>
      <c r="R19" s="2"/>
      <c r="S19" s="9"/>
      <c r="T19" s="3" t="s">
        <v>3</v>
      </c>
      <c r="U19" s="9"/>
      <c r="V19" s="2"/>
      <c r="W19" s="9"/>
      <c r="X19" s="3" t="s">
        <v>3</v>
      </c>
      <c r="Y19" s="9"/>
      <c r="Z19" s="2"/>
      <c r="AA19" s="16">
        <f>SUM(AI19:AM19)</f>
        <v>3</v>
      </c>
      <c r="AB19" s="3" t="s">
        <v>3</v>
      </c>
      <c r="AC19" s="16">
        <f>SUM(AO19+AP19+AQ19+AR19+AS19)/2</f>
        <v>0</v>
      </c>
      <c r="AD19" s="2"/>
      <c r="AE19" s="16">
        <f>IF(AA19=3,1,0)</f>
        <v>1</v>
      </c>
      <c r="AF19" s="3" t="s">
        <v>3</v>
      </c>
      <c r="AG19" s="16">
        <f>IF(AC19=3,1,0)</f>
        <v>0</v>
      </c>
      <c r="AI19" s="17">
        <f t="shared" si="0"/>
        <v>1</v>
      </c>
      <c r="AJ19" s="17">
        <f t="shared" si="1"/>
        <v>1</v>
      </c>
      <c r="AK19" s="17">
        <f t="shared" si="2"/>
        <v>1</v>
      </c>
      <c r="AL19" s="17">
        <f t="shared" si="3"/>
        <v>0</v>
      </c>
      <c r="AM19" s="17">
        <f t="shared" si="4"/>
        <v>0</v>
      </c>
      <c r="AN19" s="17"/>
      <c r="AO19" s="17">
        <f t="shared" si="5"/>
        <v>0</v>
      </c>
      <c r="AP19" s="17">
        <f t="shared" si="6"/>
        <v>0</v>
      </c>
      <c r="AQ19" s="17">
        <f t="shared" si="7"/>
        <v>0</v>
      </c>
      <c r="AR19" s="17">
        <f t="shared" si="8"/>
        <v>0</v>
      </c>
      <c r="AS19" s="17">
        <f t="shared" si="9"/>
        <v>0</v>
      </c>
    </row>
    <row r="20" spans="2:45" ht="15">
      <c r="B20" s="15" t="s">
        <v>22</v>
      </c>
      <c r="C20" s="6"/>
      <c r="G20" s="2"/>
      <c r="I20" s="2"/>
      <c r="J20" s="2"/>
      <c r="K20" s="2"/>
      <c r="L20" s="3"/>
      <c r="M20" s="2"/>
      <c r="N20" s="2"/>
      <c r="O20" s="2"/>
      <c r="P20" s="3"/>
      <c r="Q20" s="2"/>
      <c r="R20" s="2"/>
      <c r="S20" s="2"/>
      <c r="U20" s="2"/>
      <c r="V20" s="2"/>
      <c r="W20" s="2"/>
      <c r="Y20" s="2"/>
      <c r="Z20" s="2"/>
      <c r="AA20" s="2"/>
      <c r="AB20" s="3"/>
      <c r="AC20" s="2"/>
      <c r="AD20" s="2"/>
      <c r="AE20" s="2"/>
      <c r="AF20" s="2"/>
      <c r="AG20" s="2"/>
      <c r="AI20" s="17">
        <f t="shared" si="0"/>
        <v>0</v>
      </c>
      <c r="AJ20" s="17">
        <f t="shared" si="1"/>
        <v>0</v>
      </c>
      <c r="AK20" s="17">
        <f t="shared" si="2"/>
        <v>0</v>
      </c>
      <c r="AL20" s="17">
        <f t="shared" si="3"/>
        <v>0</v>
      </c>
      <c r="AM20" s="17">
        <f t="shared" si="4"/>
        <v>0</v>
      </c>
      <c r="AN20" s="17"/>
      <c r="AO20" s="17">
        <f t="shared" si="5"/>
        <v>0</v>
      </c>
      <c r="AP20" s="17">
        <f t="shared" si="6"/>
        <v>0</v>
      </c>
      <c r="AQ20" s="17">
        <f t="shared" si="7"/>
        <v>0</v>
      </c>
      <c r="AR20" s="17">
        <f t="shared" si="8"/>
        <v>0</v>
      </c>
      <c r="AS20" s="17">
        <f t="shared" si="9"/>
        <v>0</v>
      </c>
    </row>
    <row r="21" spans="1:45" ht="15">
      <c r="A21" s="2" t="s">
        <v>27</v>
      </c>
      <c r="B21" s="8" t="str">
        <f>B9</f>
        <v>Mikka HARTSTANG</v>
      </c>
      <c r="C21" s="6" t="s">
        <v>14</v>
      </c>
      <c r="D21" s="2" t="s">
        <v>32</v>
      </c>
      <c r="E21" s="9" t="str">
        <f>E10</f>
        <v>Torben SCHLAPIG</v>
      </c>
      <c r="F21" s="10"/>
      <c r="G21" s="9">
        <v>13</v>
      </c>
      <c r="H21" s="3" t="s">
        <v>3</v>
      </c>
      <c r="I21" s="9">
        <v>11</v>
      </c>
      <c r="J21" s="2"/>
      <c r="K21" s="9">
        <v>11</v>
      </c>
      <c r="L21" s="3" t="s">
        <v>3</v>
      </c>
      <c r="M21" s="9">
        <v>3</v>
      </c>
      <c r="N21" s="2"/>
      <c r="O21" s="9">
        <v>11</v>
      </c>
      <c r="P21" s="3" t="s">
        <v>3</v>
      </c>
      <c r="Q21" s="9">
        <v>4</v>
      </c>
      <c r="R21" s="2"/>
      <c r="S21" s="9"/>
      <c r="T21" s="3" t="s">
        <v>3</v>
      </c>
      <c r="U21" s="9"/>
      <c r="V21" s="2"/>
      <c r="W21" s="9"/>
      <c r="X21" s="3" t="s">
        <v>3</v>
      </c>
      <c r="Y21" s="9"/>
      <c r="Z21" s="2"/>
      <c r="AA21" s="16">
        <f>SUM(AI21:AM21)</f>
        <v>3</v>
      </c>
      <c r="AB21" s="3" t="s">
        <v>3</v>
      </c>
      <c r="AC21" s="16">
        <f>SUM(AO21+AP21+AQ21+AR21+AS21)/2</f>
        <v>0</v>
      </c>
      <c r="AD21" s="2"/>
      <c r="AE21" s="16">
        <f>IF(AA21=3,1,0)</f>
        <v>1</v>
      </c>
      <c r="AF21" s="3" t="s">
        <v>3</v>
      </c>
      <c r="AG21" s="16">
        <f>IF(AC21=3,1,0)</f>
        <v>0</v>
      </c>
      <c r="AI21" s="17">
        <f t="shared" si="0"/>
        <v>1</v>
      </c>
      <c r="AJ21" s="17">
        <f t="shared" si="1"/>
        <v>1</v>
      </c>
      <c r="AK21" s="17">
        <f t="shared" si="2"/>
        <v>1</v>
      </c>
      <c r="AL21" s="17">
        <f t="shared" si="3"/>
        <v>0</v>
      </c>
      <c r="AM21" s="17">
        <f t="shared" si="4"/>
        <v>0</v>
      </c>
      <c r="AN21" s="17"/>
      <c r="AO21" s="17">
        <f t="shared" si="5"/>
        <v>0</v>
      </c>
      <c r="AP21" s="17">
        <f t="shared" si="6"/>
        <v>0</v>
      </c>
      <c r="AQ21" s="17">
        <f t="shared" si="7"/>
        <v>0</v>
      </c>
      <c r="AR21" s="17">
        <f t="shared" si="8"/>
        <v>0</v>
      </c>
      <c r="AS21" s="17">
        <f t="shared" si="9"/>
        <v>0</v>
      </c>
    </row>
    <row r="22" spans="1:45" ht="15">
      <c r="A22" s="2" t="s">
        <v>28</v>
      </c>
      <c r="B22" s="8" t="str">
        <f>B10</f>
        <v>Tammo MISERA</v>
      </c>
      <c r="C22" s="6" t="s">
        <v>14</v>
      </c>
      <c r="D22" s="2" t="s">
        <v>31</v>
      </c>
      <c r="E22" s="9" t="str">
        <f>E9</f>
        <v>Tim BOHNEN</v>
      </c>
      <c r="F22" s="10"/>
      <c r="G22" s="9">
        <v>11</v>
      </c>
      <c r="H22" s="3" t="s">
        <v>3</v>
      </c>
      <c r="I22" s="9">
        <v>2</v>
      </c>
      <c r="J22" s="2"/>
      <c r="K22" s="9">
        <v>11</v>
      </c>
      <c r="L22" s="3" t="s">
        <v>3</v>
      </c>
      <c r="M22" s="9">
        <v>6</v>
      </c>
      <c r="N22" s="2"/>
      <c r="O22" s="9">
        <v>11</v>
      </c>
      <c r="P22" s="3" t="s">
        <v>3</v>
      </c>
      <c r="Q22" s="9">
        <v>8</v>
      </c>
      <c r="R22" s="2"/>
      <c r="S22" s="9"/>
      <c r="T22" s="3" t="s">
        <v>3</v>
      </c>
      <c r="U22" s="9"/>
      <c r="V22" s="2"/>
      <c r="W22" s="9"/>
      <c r="X22" s="3" t="s">
        <v>3</v>
      </c>
      <c r="Y22" s="9"/>
      <c r="Z22" s="2"/>
      <c r="AA22" s="16">
        <f>SUM(AI22:AM22)</f>
        <v>3</v>
      </c>
      <c r="AB22" s="3" t="s">
        <v>3</v>
      </c>
      <c r="AC22" s="16">
        <f>SUM(AO22+AP22+AQ22+AR22+AS22)/2</f>
        <v>0</v>
      </c>
      <c r="AD22" s="2"/>
      <c r="AE22" s="16">
        <f>IF(AA22=3,1,0)</f>
        <v>1</v>
      </c>
      <c r="AF22" s="3" t="s">
        <v>3</v>
      </c>
      <c r="AG22" s="16">
        <f>IF(AC22=3,1,0)</f>
        <v>0</v>
      </c>
      <c r="AI22" s="17">
        <f t="shared" si="0"/>
        <v>1</v>
      </c>
      <c r="AJ22" s="17">
        <f t="shared" si="1"/>
        <v>1</v>
      </c>
      <c r="AK22" s="17">
        <f t="shared" si="2"/>
        <v>1</v>
      </c>
      <c r="AL22" s="17">
        <f t="shared" si="3"/>
        <v>0</v>
      </c>
      <c r="AM22" s="17">
        <f t="shared" si="4"/>
        <v>0</v>
      </c>
      <c r="AN22" s="17"/>
      <c r="AO22" s="17">
        <f t="shared" si="5"/>
        <v>0</v>
      </c>
      <c r="AP22" s="17">
        <f t="shared" si="6"/>
        <v>0</v>
      </c>
      <c r="AQ22" s="17">
        <f t="shared" si="7"/>
        <v>0</v>
      </c>
      <c r="AR22" s="17">
        <f t="shared" si="8"/>
        <v>0</v>
      </c>
      <c r="AS22" s="17">
        <f t="shared" si="9"/>
        <v>0</v>
      </c>
    </row>
    <row r="23" spans="1:45" ht="15">
      <c r="A23" s="2" t="s">
        <v>29</v>
      </c>
      <c r="B23" s="8" t="str">
        <f>B11</f>
        <v>Jiawen SONG</v>
      </c>
      <c r="C23" s="6" t="s">
        <v>14</v>
      </c>
      <c r="D23" s="2" t="s">
        <v>34</v>
      </c>
      <c r="E23" s="9" t="str">
        <f>E12</f>
        <v>Bennet ROBBEN</v>
      </c>
      <c r="F23" s="10"/>
      <c r="G23" s="9">
        <v>11</v>
      </c>
      <c r="H23" s="3" t="s">
        <v>3</v>
      </c>
      <c r="I23" s="9">
        <v>6</v>
      </c>
      <c r="J23" s="2"/>
      <c r="K23" s="9">
        <v>11</v>
      </c>
      <c r="L23" s="3" t="s">
        <v>3</v>
      </c>
      <c r="M23" s="9">
        <v>8</v>
      </c>
      <c r="N23" s="2"/>
      <c r="O23" s="9">
        <v>10</v>
      </c>
      <c r="P23" s="3" t="s">
        <v>3</v>
      </c>
      <c r="Q23" s="9">
        <v>12</v>
      </c>
      <c r="R23" s="2"/>
      <c r="S23" s="9">
        <v>11</v>
      </c>
      <c r="T23" s="3" t="s">
        <v>3</v>
      </c>
      <c r="U23" s="9">
        <v>6</v>
      </c>
      <c r="V23" s="2"/>
      <c r="W23" s="9"/>
      <c r="X23" s="3" t="s">
        <v>3</v>
      </c>
      <c r="Y23" s="9"/>
      <c r="Z23" s="2"/>
      <c r="AA23" s="16">
        <f>SUM(AI23:AM23)</f>
        <v>3</v>
      </c>
      <c r="AB23" s="3" t="s">
        <v>3</v>
      </c>
      <c r="AC23" s="16">
        <f>SUM(AO23+AP23+AQ23+AR23+AS23)/2</f>
        <v>1</v>
      </c>
      <c r="AD23" s="2"/>
      <c r="AE23" s="16">
        <f>IF(AA23=3,1,0)</f>
        <v>1</v>
      </c>
      <c r="AF23" s="3" t="s">
        <v>3</v>
      </c>
      <c r="AG23" s="16">
        <f>IF(AC23=3,1,0)</f>
        <v>0</v>
      </c>
      <c r="AI23" s="17">
        <f t="shared" si="0"/>
        <v>1</v>
      </c>
      <c r="AJ23" s="17">
        <f t="shared" si="1"/>
        <v>1</v>
      </c>
      <c r="AK23" s="17">
        <f t="shared" si="2"/>
        <v>0</v>
      </c>
      <c r="AL23" s="17">
        <f t="shared" si="3"/>
        <v>1</v>
      </c>
      <c r="AM23" s="17">
        <f t="shared" si="4"/>
        <v>0</v>
      </c>
      <c r="AN23" s="17"/>
      <c r="AO23" s="17">
        <f t="shared" si="5"/>
        <v>0</v>
      </c>
      <c r="AP23" s="17">
        <f t="shared" si="6"/>
        <v>0</v>
      </c>
      <c r="AQ23" s="17">
        <f t="shared" si="7"/>
        <v>2</v>
      </c>
      <c r="AR23" s="17">
        <f t="shared" si="8"/>
        <v>0</v>
      </c>
      <c r="AS23" s="17">
        <f t="shared" si="9"/>
        <v>0</v>
      </c>
    </row>
    <row r="24" spans="1:45" ht="15">
      <c r="A24" s="2" t="s">
        <v>30</v>
      </c>
      <c r="B24" s="9" t="str">
        <f>B12</f>
        <v>Maxim MÜLLER</v>
      </c>
      <c r="C24" s="6" t="s">
        <v>14</v>
      </c>
      <c r="D24" s="2" t="s">
        <v>33</v>
      </c>
      <c r="E24" s="9" t="str">
        <f>E11</f>
        <v>Heye KOEPKE</v>
      </c>
      <c r="F24" s="10"/>
      <c r="G24" s="9">
        <v>5</v>
      </c>
      <c r="H24" s="3" t="s">
        <v>3</v>
      </c>
      <c r="I24" s="9">
        <v>11</v>
      </c>
      <c r="J24" s="2"/>
      <c r="K24" s="9">
        <v>6</v>
      </c>
      <c r="L24" s="3" t="s">
        <v>3</v>
      </c>
      <c r="M24" s="9">
        <v>11</v>
      </c>
      <c r="N24" s="2"/>
      <c r="O24" s="9">
        <v>8</v>
      </c>
      <c r="P24" s="3" t="s">
        <v>3</v>
      </c>
      <c r="Q24" s="9">
        <v>11</v>
      </c>
      <c r="R24" s="2"/>
      <c r="S24" s="9"/>
      <c r="T24" s="3" t="s">
        <v>3</v>
      </c>
      <c r="U24" s="9"/>
      <c r="V24" s="2"/>
      <c r="W24" s="9"/>
      <c r="X24" s="3" t="s">
        <v>3</v>
      </c>
      <c r="Y24" s="9"/>
      <c r="Z24" s="2"/>
      <c r="AA24" s="16">
        <f>SUM(AI24:AM24)</f>
        <v>0</v>
      </c>
      <c r="AB24" s="3" t="s">
        <v>3</v>
      </c>
      <c r="AC24" s="16">
        <f>SUM(AO24+AP24+AQ24+AR24+AS24)/2</f>
        <v>3</v>
      </c>
      <c r="AD24" s="2"/>
      <c r="AE24" s="16">
        <f>IF(AA24=3,1,0)</f>
        <v>0</v>
      </c>
      <c r="AF24" s="3" t="s">
        <v>3</v>
      </c>
      <c r="AG24" s="16">
        <f>IF(AC24=3,1,0)</f>
        <v>1</v>
      </c>
      <c r="AI24" s="17">
        <f t="shared" si="0"/>
        <v>0</v>
      </c>
      <c r="AJ24" s="17">
        <f t="shared" si="1"/>
        <v>0</v>
      </c>
      <c r="AK24" s="17">
        <f t="shared" si="2"/>
        <v>0</v>
      </c>
      <c r="AL24" s="17">
        <f t="shared" si="3"/>
        <v>0</v>
      </c>
      <c r="AM24" s="17">
        <f t="shared" si="4"/>
        <v>0</v>
      </c>
      <c r="AN24" s="17"/>
      <c r="AO24" s="17">
        <f t="shared" si="5"/>
        <v>2</v>
      </c>
      <c r="AP24" s="17">
        <f t="shared" si="6"/>
        <v>2</v>
      </c>
      <c r="AQ24" s="17">
        <f t="shared" si="7"/>
        <v>2</v>
      </c>
      <c r="AR24" s="17">
        <f t="shared" si="8"/>
        <v>0</v>
      </c>
      <c r="AS24" s="17">
        <f t="shared" si="9"/>
        <v>0</v>
      </c>
    </row>
    <row r="25" spans="2:45" ht="15">
      <c r="B25" s="15" t="s">
        <v>23</v>
      </c>
      <c r="C25" s="6"/>
      <c r="G25" s="2"/>
      <c r="I25" s="2"/>
      <c r="J25" s="2"/>
      <c r="K25" s="2"/>
      <c r="L25" s="3"/>
      <c r="M25" s="2"/>
      <c r="N25" s="2"/>
      <c r="O25" s="2"/>
      <c r="P25" s="3"/>
      <c r="Q25" s="2"/>
      <c r="R25" s="2"/>
      <c r="S25" s="2"/>
      <c r="U25" s="2"/>
      <c r="V25" s="2"/>
      <c r="W25" s="2"/>
      <c r="Y25" s="2"/>
      <c r="Z25" s="2"/>
      <c r="AA25" s="2"/>
      <c r="AB25" s="3"/>
      <c r="AC25" s="2"/>
      <c r="AD25" s="2"/>
      <c r="AE25" s="2"/>
      <c r="AF25" s="2"/>
      <c r="AG25" s="2"/>
      <c r="AI25" s="17">
        <f t="shared" si="0"/>
        <v>0</v>
      </c>
      <c r="AJ25" s="17">
        <f t="shared" si="1"/>
        <v>0</v>
      </c>
      <c r="AK25" s="17">
        <f t="shared" si="2"/>
        <v>0</v>
      </c>
      <c r="AL25" s="17">
        <f t="shared" si="3"/>
        <v>0</v>
      </c>
      <c r="AM25" s="17">
        <f t="shared" si="4"/>
        <v>0</v>
      </c>
      <c r="AN25" s="17"/>
      <c r="AO25" s="17">
        <f t="shared" si="5"/>
        <v>0</v>
      </c>
      <c r="AP25" s="17">
        <f t="shared" si="6"/>
        <v>0</v>
      </c>
      <c r="AQ25" s="17">
        <f t="shared" si="7"/>
        <v>0</v>
      </c>
      <c r="AR25" s="17">
        <f t="shared" si="8"/>
        <v>0</v>
      </c>
      <c r="AS25" s="17">
        <f t="shared" si="9"/>
        <v>0</v>
      </c>
    </row>
    <row r="26" spans="1:45" ht="15">
      <c r="A26" s="2" t="s">
        <v>0</v>
      </c>
      <c r="B26" s="8" t="str">
        <f>B5</f>
        <v>Tabea BRAATZ</v>
      </c>
      <c r="C26" s="6" t="s">
        <v>14</v>
      </c>
      <c r="D26" s="2" t="s">
        <v>1</v>
      </c>
      <c r="E26" s="9" t="str">
        <f>E5</f>
        <v>Finja HASTERS</v>
      </c>
      <c r="F26" s="10"/>
      <c r="G26" s="9">
        <v>9</v>
      </c>
      <c r="H26" s="3" t="s">
        <v>3</v>
      </c>
      <c r="I26" s="9">
        <v>11</v>
      </c>
      <c r="J26" s="2"/>
      <c r="K26" s="9">
        <v>9</v>
      </c>
      <c r="L26" s="3" t="s">
        <v>3</v>
      </c>
      <c r="M26" s="9">
        <v>11</v>
      </c>
      <c r="N26" s="2"/>
      <c r="O26" s="9">
        <v>8</v>
      </c>
      <c r="P26" s="3" t="s">
        <v>3</v>
      </c>
      <c r="Q26" s="9">
        <v>11</v>
      </c>
      <c r="R26" s="2"/>
      <c r="S26" s="9"/>
      <c r="T26" s="3" t="s">
        <v>3</v>
      </c>
      <c r="U26" s="9"/>
      <c r="V26" s="2"/>
      <c r="W26" s="9"/>
      <c r="X26" s="3" t="s">
        <v>3</v>
      </c>
      <c r="Y26" s="9"/>
      <c r="Z26" s="2"/>
      <c r="AA26" s="16">
        <f>SUM(AI26:AM26)</f>
        <v>0</v>
      </c>
      <c r="AB26" s="3" t="s">
        <v>3</v>
      </c>
      <c r="AC26" s="16">
        <f>SUM(AO26+AP26+AQ26+AR26+AS26)/2</f>
        <v>3</v>
      </c>
      <c r="AD26" s="2"/>
      <c r="AE26" s="16">
        <f>IF(AA26=3,1,0)</f>
        <v>0</v>
      </c>
      <c r="AF26" s="3" t="s">
        <v>3</v>
      </c>
      <c r="AG26" s="16">
        <f>IF(AC26=3,1,0)</f>
        <v>1</v>
      </c>
      <c r="AI26" s="17">
        <f t="shared" si="0"/>
        <v>0</v>
      </c>
      <c r="AJ26" s="17">
        <f t="shared" si="1"/>
        <v>0</v>
      </c>
      <c r="AK26" s="17">
        <f t="shared" si="2"/>
        <v>0</v>
      </c>
      <c r="AL26" s="17">
        <f t="shared" si="3"/>
        <v>0</v>
      </c>
      <c r="AM26" s="17">
        <f t="shared" si="4"/>
        <v>0</v>
      </c>
      <c r="AN26" s="17"/>
      <c r="AO26" s="17">
        <f t="shared" si="5"/>
        <v>2</v>
      </c>
      <c r="AP26" s="17">
        <f t="shared" si="6"/>
        <v>2</v>
      </c>
      <c r="AQ26" s="17">
        <f t="shared" si="7"/>
        <v>2</v>
      </c>
      <c r="AR26" s="17">
        <f t="shared" si="8"/>
        <v>0</v>
      </c>
      <c r="AS26" s="17">
        <f t="shared" si="9"/>
        <v>0</v>
      </c>
    </row>
    <row r="27" spans="1:45" ht="15">
      <c r="A27" s="2" t="s">
        <v>9</v>
      </c>
      <c r="B27" s="8" t="str">
        <f>B6</f>
        <v>Helen HILKER</v>
      </c>
      <c r="C27" s="6" t="s">
        <v>14</v>
      </c>
      <c r="D27" s="2" t="s">
        <v>2</v>
      </c>
      <c r="E27" s="9" t="str">
        <f>E6</f>
        <v>Katja SCHNEIDER</v>
      </c>
      <c r="F27" s="10"/>
      <c r="G27" s="9">
        <v>6</v>
      </c>
      <c r="H27" s="3" t="s">
        <v>3</v>
      </c>
      <c r="I27" s="9">
        <v>11</v>
      </c>
      <c r="J27" s="2"/>
      <c r="K27" s="9">
        <v>11</v>
      </c>
      <c r="L27" s="3" t="s">
        <v>3</v>
      </c>
      <c r="M27" s="9">
        <v>4</v>
      </c>
      <c r="N27" s="2"/>
      <c r="O27" s="9">
        <v>6</v>
      </c>
      <c r="P27" s="3" t="s">
        <v>3</v>
      </c>
      <c r="Q27" s="9">
        <v>11</v>
      </c>
      <c r="R27" s="2"/>
      <c r="S27" s="9">
        <v>11</v>
      </c>
      <c r="T27" s="3" t="s">
        <v>3</v>
      </c>
      <c r="U27" s="9">
        <v>7</v>
      </c>
      <c r="V27" s="2"/>
      <c r="W27" s="9">
        <v>7</v>
      </c>
      <c r="X27" s="3" t="s">
        <v>3</v>
      </c>
      <c r="Y27" s="9">
        <v>11</v>
      </c>
      <c r="Z27" s="2"/>
      <c r="AA27" s="16">
        <f>SUM(AI27:AM27)</f>
        <v>2</v>
      </c>
      <c r="AB27" s="3" t="s">
        <v>3</v>
      </c>
      <c r="AC27" s="16">
        <f>SUM(AO27+AP27+AQ27+AR27+AS27)/2</f>
        <v>3</v>
      </c>
      <c r="AD27" s="2"/>
      <c r="AE27" s="16">
        <f>IF(AA27=3,1,0)</f>
        <v>0</v>
      </c>
      <c r="AF27" s="3" t="s">
        <v>3</v>
      </c>
      <c r="AG27" s="16">
        <f>IF(AC27=3,1,0)</f>
        <v>1</v>
      </c>
      <c r="AI27" s="17">
        <f t="shared" si="0"/>
        <v>0</v>
      </c>
      <c r="AJ27" s="17">
        <f t="shared" si="1"/>
        <v>1</v>
      </c>
      <c r="AK27" s="17">
        <f t="shared" si="2"/>
        <v>0</v>
      </c>
      <c r="AL27" s="17">
        <f t="shared" si="3"/>
        <v>1</v>
      </c>
      <c r="AM27" s="17">
        <f t="shared" si="4"/>
        <v>0</v>
      </c>
      <c r="AN27" s="17"/>
      <c r="AO27" s="17">
        <f t="shared" si="5"/>
        <v>2</v>
      </c>
      <c r="AP27" s="17">
        <f t="shared" si="6"/>
        <v>0</v>
      </c>
      <c r="AQ27" s="17">
        <f t="shared" si="7"/>
        <v>2</v>
      </c>
      <c r="AR27" s="17">
        <f t="shared" si="8"/>
        <v>0</v>
      </c>
      <c r="AS27" s="17">
        <f t="shared" si="9"/>
        <v>2</v>
      </c>
    </row>
    <row r="28" spans="1:45" ht="15">
      <c r="A28" s="2" t="s">
        <v>11</v>
      </c>
      <c r="B28" s="8" t="str">
        <f>B7</f>
        <v>Ronja GOTHE</v>
      </c>
      <c r="C28" s="6" t="s">
        <v>14</v>
      </c>
      <c r="D28" s="2" t="s">
        <v>13</v>
      </c>
      <c r="E28" s="9" t="str">
        <f>E7</f>
        <v>Emily SCHLEICHERT</v>
      </c>
      <c r="F28" s="10"/>
      <c r="G28" s="9">
        <v>11</v>
      </c>
      <c r="H28" s="3" t="s">
        <v>3</v>
      </c>
      <c r="I28" s="9">
        <v>5</v>
      </c>
      <c r="J28" s="2"/>
      <c r="K28" s="9">
        <v>6</v>
      </c>
      <c r="L28" s="3" t="s">
        <v>3</v>
      </c>
      <c r="M28" s="9">
        <v>11</v>
      </c>
      <c r="N28" s="2"/>
      <c r="O28" s="9">
        <v>11</v>
      </c>
      <c r="P28" s="3" t="s">
        <v>3</v>
      </c>
      <c r="Q28" s="9">
        <v>9</v>
      </c>
      <c r="R28" s="2"/>
      <c r="S28" s="9">
        <v>11</v>
      </c>
      <c r="T28" s="3" t="s">
        <v>3</v>
      </c>
      <c r="U28" s="9">
        <v>9</v>
      </c>
      <c r="V28" s="2"/>
      <c r="W28" s="9"/>
      <c r="X28" s="3" t="s">
        <v>3</v>
      </c>
      <c r="Y28" s="9"/>
      <c r="Z28" s="2"/>
      <c r="AA28" s="16">
        <f>SUM(AI28:AM28)</f>
        <v>3</v>
      </c>
      <c r="AB28" s="3" t="s">
        <v>3</v>
      </c>
      <c r="AC28" s="16">
        <f>SUM(AO28+AP28+AQ28+AR28+AS28)/2</f>
        <v>1</v>
      </c>
      <c r="AD28" s="2"/>
      <c r="AE28" s="16">
        <f>IF(AA28=3,1,0)</f>
        <v>1</v>
      </c>
      <c r="AF28" s="3" t="s">
        <v>3</v>
      </c>
      <c r="AG28" s="16">
        <f>IF(AC28=3,1,0)</f>
        <v>0</v>
      </c>
      <c r="AI28" s="17">
        <f t="shared" si="0"/>
        <v>1</v>
      </c>
      <c r="AJ28" s="17">
        <f t="shared" si="1"/>
        <v>0</v>
      </c>
      <c r="AK28" s="17">
        <f t="shared" si="2"/>
        <v>1</v>
      </c>
      <c r="AL28" s="17">
        <f t="shared" si="3"/>
        <v>1</v>
      </c>
      <c r="AM28" s="17">
        <f t="shared" si="4"/>
        <v>0</v>
      </c>
      <c r="AN28" s="17"/>
      <c r="AO28" s="17">
        <f t="shared" si="5"/>
        <v>0</v>
      </c>
      <c r="AP28" s="17">
        <f t="shared" si="6"/>
        <v>2</v>
      </c>
      <c r="AQ28" s="17">
        <f t="shared" si="7"/>
        <v>0</v>
      </c>
      <c r="AR28" s="17">
        <f t="shared" si="8"/>
        <v>0</v>
      </c>
      <c r="AS28" s="17">
        <f t="shared" si="9"/>
        <v>0</v>
      </c>
    </row>
    <row r="29" spans="1:45" ht="15">
      <c r="A29" s="2" t="s">
        <v>12</v>
      </c>
      <c r="B29" s="8" t="str">
        <f>B8</f>
        <v>Julia SCHIEBER</v>
      </c>
      <c r="C29" s="6" t="s">
        <v>14</v>
      </c>
      <c r="D29" s="2" t="s">
        <v>10</v>
      </c>
      <c r="E29" s="9" t="str">
        <f>E8</f>
        <v>Sofia STEFANSKA</v>
      </c>
      <c r="F29" s="10"/>
      <c r="G29" s="9">
        <v>11</v>
      </c>
      <c r="H29" s="3" t="s">
        <v>3</v>
      </c>
      <c r="I29" s="9">
        <v>8</v>
      </c>
      <c r="J29" s="2"/>
      <c r="K29" s="9">
        <v>11</v>
      </c>
      <c r="L29" s="3" t="s">
        <v>3</v>
      </c>
      <c r="M29" s="9">
        <v>6</v>
      </c>
      <c r="N29" s="2"/>
      <c r="O29" s="9">
        <v>11</v>
      </c>
      <c r="P29" s="3" t="s">
        <v>3</v>
      </c>
      <c r="Q29" s="9">
        <v>4</v>
      </c>
      <c r="R29" s="2"/>
      <c r="S29" s="9"/>
      <c r="T29" s="3" t="s">
        <v>3</v>
      </c>
      <c r="U29" s="9"/>
      <c r="V29" s="2"/>
      <c r="W29" s="9"/>
      <c r="X29" s="3" t="s">
        <v>3</v>
      </c>
      <c r="Y29" s="9"/>
      <c r="Z29" s="2"/>
      <c r="AA29" s="16">
        <f>SUM(AI29:AM29)</f>
        <v>3</v>
      </c>
      <c r="AB29" s="3" t="s">
        <v>3</v>
      </c>
      <c r="AC29" s="16">
        <f>SUM(AO29+AP29+AQ29+AR29+AS29)/2</f>
        <v>0</v>
      </c>
      <c r="AD29" s="2"/>
      <c r="AE29" s="16">
        <f>IF(AA29=3,1,0)</f>
        <v>1</v>
      </c>
      <c r="AF29" s="3" t="s">
        <v>3</v>
      </c>
      <c r="AG29" s="16">
        <f>IF(AC29=3,1,0)</f>
        <v>0</v>
      </c>
      <c r="AI29" s="17">
        <f t="shared" si="0"/>
        <v>1</v>
      </c>
      <c r="AJ29" s="17">
        <f t="shared" si="1"/>
        <v>1</v>
      </c>
      <c r="AK29" s="17">
        <f t="shared" si="2"/>
        <v>1</v>
      </c>
      <c r="AL29" s="17">
        <f t="shared" si="3"/>
        <v>0</v>
      </c>
      <c r="AM29" s="17">
        <f t="shared" si="4"/>
        <v>0</v>
      </c>
      <c r="AN29" s="17"/>
      <c r="AO29" s="17">
        <f t="shared" si="5"/>
        <v>0</v>
      </c>
      <c r="AP29" s="17">
        <f t="shared" si="6"/>
        <v>0</v>
      </c>
      <c r="AQ29" s="17">
        <f t="shared" si="7"/>
        <v>0</v>
      </c>
      <c r="AR29" s="17">
        <f t="shared" si="8"/>
        <v>0</v>
      </c>
      <c r="AS29" s="17">
        <f t="shared" si="9"/>
        <v>0</v>
      </c>
    </row>
    <row r="30" spans="2:45" ht="15">
      <c r="B30" s="15" t="s">
        <v>24</v>
      </c>
      <c r="C30" s="6"/>
      <c r="G30" s="2"/>
      <c r="I30" s="2"/>
      <c r="J30" s="2"/>
      <c r="K30" s="2"/>
      <c r="L30" s="3"/>
      <c r="M30" s="2"/>
      <c r="N30" s="2"/>
      <c r="O30" s="2"/>
      <c r="P30" s="3"/>
      <c r="Q30" s="2"/>
      <c r="R30" s="2"/>
      <c r="S30" s="2"/>
      <c r="U30" s="2"/>
      <c r="V30" s="2"/>
      <c r="W30" s="2"/>
      <c r="Y30" s="2"/>
      <c r="Z30" s="2"/>
      <c r="AA30" s="2"/>
      <c r="AB30" s="3"/>
      <c r="AC30" s="2"/>
      <c r="AD30" s="2"/>
      <c r="AE30" s="2"/>
      <c r="AF30" s="2"/>
      <c r="AG30" s="2"/>
      <c r="AI30" s="17">
        <f t="shared" si="0"/>
        <v>0</v>
      </c>
      <c r="AJ30" s="17">
        <f t="shared" si="1"/>
        <v>0</v>
      </c>
      <c r="AK30" s="17">
        <f t="shared" si="2"/>
        <v>0</v>
      </c>
      <c r="AL30" s="17">
        <f t="shared" si="3"/>
        <v>0</v>
      </c>
      <c r="AM30" s="17">
        <f t="shared" si="4"/>
        <v>0</v>
      </c>
      <c r="AN30" s="17"/>
      <c r="AO30" s="17">
        <f t="shared" si="5"/>
        <v>0</v>
      </c>
      <c r="AP30" s="17">
        <f t="shared" si="6"/>
        <v>0</v>
      </c>
      <c r="AQ30" s="17">
        <f t="shared" si="7"/>
        <v>0</v>
      </c>
      <c r="AR30" s="17">
        <f t="shared" si="8"/>
        <v>0</v>
      </c>
      <c r="AS30" s="17">
        <f t="shared" si="9"/>
        <v>0</v>
      </c>
    </row>
    <row r="31" spans="1:45" ht="15">
      <c r="A31" s="2" t="s">
        <v>27</v>
      </c>
      <c r="B31" s="8" t="str">
        <f>B9</f>
        <v>Mikka HARTSTANG</v>
      </c>
      <c r="C31" s="6" t="s">
        <v>14</v>
      </c>
      <c r="D31" s="2" t="s">
        <v>31</v>
      </c>
      <c r="E31" s="9" t="str">
        <f>E9</f>
        <v>Tim BOHNEN</v>
      </c>
      <c r="F31" s="10"/>
      <c r="G31" s="9">
        <v>11</v>
      </c>
      <c r="H31" s="3" t="s">
        <v>3</v>
      </c>
      <c r="I31" s="9">
        <v>6</v>
      </c>
      <c r="J31" s="2"/>
      <c r="K31" s="9">
        <v>11</v>
      </c>
      <c r="L31" s="3" t="s">
        <v>3</v>
      </c>
      <c r="M31" s="9">
        <v>8</v>
      </c>
      <c r="N31" s="2"/>
      <c r="O31" s="9">
        <v>11</v>
      </c>
      <c r="P31" s="3" t="s">
        <v>3</v>
      </c>
      <c r="Q31" s="9">
        <v>9</v>
      </c>
      <c r="R31" s="2"/>
      <c r="S31" s="9"/>
      <c r="T31" s="3" t="s">
        <v>3</v>
      </c>
      <c r="U31" s="9"/>
      <c r="V31" s="2"/>
      <c r="W31" s="9"/>
      <c r="X31" s="3" t="s">
        <v>3</v>
      </c>
      <c r="Y31" s="9"/>
      <c r="Z31" s="2"/>
      <c r="AA31" s="16">
        <f>SUM(AI31:AM31)</f>
        <v>3</v>
      </c>
      <c r="AB31" s="3" t="s">
        <v>3</v>
      </c>
      <c r="AC31" s="16">
        <f>SUM(AO31+AP31+AQ31+AR31+AS31)/2</f>
        <v>0</v>
      </c>
      <c r="AD31" s="2"/>
      <c r="AE31" s="16">
        <f>IF(AA31=3,1,0)</f>
        <v>1</v>
      </c>
      <c r="AF31" s="3" t="s">
        <v>3</v>
      </c>
      <c r="AG31" s="16">
        <f>IF(AC31=3,1,0)</f>
        <v>0</v>
      </c>
      <c r="AI31" s="17">
        <f t="shared" si="0"/>
        <v>1</v>
      </c>
      <c r="AJ31" s="17">
        <f t="shared" si="1"/>
        <v>1</v>
      </c>
      <c r="AK31" s="17">
        <f t="shared" si="2"/>
        <v>1</v>
      </c>
      <c r="AL31" s="17">
        <f t="shared" si="3"/>
        <v>0</v>
      </c>
      <c r="AM31" s="17">
        <f t="shared" si="4"/>
        <v>0</v>
      </c>
      <c r="AN31" s="17"/>
      <c r="AO31" s="17">
        <f t="shared" si="5"/>
        <v>0</v>
      </c>
      <c r="AP31" s="17">
        <f t="shared" si="6"/>
        <v>0</v>
      </c>
      <c r="AQ31" s="17">
        <f t="shared" si="7"/>
        <v>0</v>
      </c>
      <c r="AR31" s="17">
        <f t="shared" si="8"/>
        <v>0</v>
      </c>
      <c r="AS31" s="17">
        <f t="shared" si="9"/>
        <v>0</v>
      </c>
    </row>
    <row r="32" spans="1:45" ht="15">
      <c r="A32" s="2" t="s">
        <v>28</v>
      </c>
      <c r="B32" s="8" t="str">
        <f>B10</f>
        <v>Tammo MISERA</v>
      </c>
      <c r="C32" s="6" t="s">
        <v>14</v>
      </c>
      <c r="D32" s="2" t="s">
        <v>32</v>
      </c>
      <c r="E32" s="9" t="str">
        <f>E10</f>
        <v>Torben SCHLAPIG</v>
      </c>
      <c r="F32" s="10"/>
      <c r="G32" s="9">
        <v>11</v>
      </c>
      <c r="H32" s="3" t="s">
        <v>3</v>
      </c>
      <c r="I32" s="9">
        <v>3</v>
      </c>
      <c r="J32" s="2"/>
      <c r="K32" s="9">
        <v>11</v>
      </c>
      <c r="L32" s="3" t="s">
        <v>3</v>
      </c>
      <c r="M32" s="9">
        <v>5</v>
      </c>
      <c r="N32" s="2"/>
      <c r="O32" s="9">
        <v>11</v>
      </c>
      <c r="P32" s="3" t="s">
        <v>3</v>
      </c>
      <c r="Q32" s="9">
        <v>2</v>
      </c>
      <c r="R32" s="2"/>
      <c r="S32" s="9"/>
      <c r="T32" s="3" t="s">
        <v>3</v>
      </c>
      <c r="U32" s="9"/>
      <c r="V32" s="2"/>
      <c r="W32" s="9"/>
      <c r="X32" s="3" t="s">
        <v>3</v>
      </c>
      <c r="Y32" s="9"/>
      <c r="Z32" s="2"/>
      <c r="AA32" s="16">
        <f>SUM(AI32:AM32)</f>
        <v>3</v>
      </c>
      <c r="AB32" s="3" t="s">
        <v>3</v>
      </c>
      <c r="AC32" s="16">
        <f>SUM(AO32+AP32+AQ32+AR32+AS32)/2</f>
        <v>0</v>
      </c>
      <c r="AD32" s="2"/>
      <c r="AE32" s="16">
        <f>IF(AA32=3,1,0)</f>
        <v>1</v>
      </c>
      <c r="AF32" s="3" t="s">
        <v>3</v>
      </c>
      <c r="AG32" s="16">
        <f>IF(AC32=3,1,0)</f>
        <v>0</v>
      </c>
      <c r="AI32" s="17">
        <f t="shared" si="0"/>
        <v>1</v>
      </c>
      <c r="AJ32" s="17">
        <f t="shared" si="1"/>
        <v>1</v>
      </c>
      <c r="AK32" s="17">
        <f t="shared" si="2"/>
        <v>1</v>
      </c>
      <c r="AL32" s="17">
        <f t="shared" si="3"/>
        <v>0</v>
      </c>
      <c r="AM32" s="17">
        <f t="shared" si="4"/>
        <v>0</v>
      </c>
      <c r="AN32" s="17"/>
      <c r="AO32" s="17">
        <f t="shared" si="5"/>
        <v>0</v>
      </c>
      <c r="AP32" s="17">
        <f t="shared" si="6"/>
        <v>0</v>
      </c>
      <c r="AQ32" s="17">
        <f t="shared" si="7"/>
        <v>0</v>
      </c>
      <c r="AR32" s="17">
        <f t="shared" si="8"/>
        <v>0</v>
      </c>
      <c r="AS32" s="17">
        <f t="shared" si="9"/>
        <v>0</v>
      </c>
    </row>
    <row r="33" spans="1:45" ht="15">
      <c r="A33" s="2" t="s">
        <v>29</v>
      </c>
      <c r="B33" s="8" t="str">
        <f>B11</f>
        <v>Jiawen SONG</v>
      </c>
      <c r="C33" s="6" t="s">
        <v>14</v>
      </c>
      <c r="D33" s="2" t="s">
        <v>33</v>
      </c>
      <c r="E33" s="9" t="str">
        <f>E11</f>
        <v>Heye KOEPKE</v>
      </c>
      <c r="F33" s="10"/>
      <c r="G33" s="9">
        <v>8</v>
      </c>
      <c r="H33" s="3" t="s">
        <v>3</v>
      </c>
      <c r="I33" s="9">
        <v>11</v>
      </c>
      <c r="J33" s="2"/>
      <c r="K33" s="9">
        <v>8</v>
      </c>
      <c r="L33" s="3" t="s">
        <v>3</v>
      </c>
      <c r="M33" s="9">
        <v>11</v>
      </c>
      <c r="N33" s="2"/>
      <c r="O33" s="9">
        <v>10</v>
      </c>
      <c r="P33" s="3" t="s">
        <v>3</v>
      </c>
      <c r="Q33" s="9">
        <v>12</v>
      </c>
      <c r="R33" s="2"/>
      <c r="S33" s="9"/>
      <c r="T33" s="3" t="s">
        <v>3</v>
      </c>
      <c r="U33" s="9"/>
      <c r="V33" s="2"/>
      <c r="W33" s="9"/>
      <c r="X33" s="3" t="s">
        <v>3</v>
      </c>
      <c r="Y33" s="9"/>
      <c r="Z33" s="2"/>
      <c r="AA33" s="16">
        <f>SUM(AI33:AM33)</f>
        <v>0</v>
      </c>
      <c r="AB33" s="3" t="s">
        <v>3</v>
      </c>
      <c r="AC33" s="16">
        <f>SUM(AO33+AP33+AQ33+AR33+AS33)/2</f>
        <v>3</v>
      </c>
      <c r="AD33" s="2"/>
      <c r="AE33" s="16">
        <f>IF(AA33=3,1,0)</f>
        <v>0</v>
      </c>
      <c r="AF33" s="3" t="s">
        <v>3</v>
      </c>
      <c r="AG33" s="16">
        <f>IF(AC33=3,1,0)</f>
        <v>1</v>
      </c>
      <c r="AI33" s="17">
        <f t="shared" si="0"/>
        <v>0</v>
      </c>
      <c r="AJ33" s="17">
        <f t="shared" si="1"/>
        <v>0</v>
      </c>
      <c r="AK33" s="17">
        <f t="shared" si="2"/>
        <v>0</v>
      </c>
      <c r="AL33" s="17">
        <f t="shared" si="3"/>
        <v>0</v>
      </c>
      <c r="AM33" s="17">
        <f t="shared" si="4"/>
        <v>0</v>
      </c>
      <c r="AN33" s="17"/>
      <c r="AO33" s="17">
        <f t="shared" si="5"/>
        <v>2</v>
      </c>
      <c r="AP33" s="17">
        <f t="shared" si="6"/>
        <v>2</v>
      </c>
      <c r="AQ33" s="17">
        <f t="shared" si="7"/>
        <v>2</v>
      </c>
      <c r="AR33" s="17">
        <f t="shared" si="8"/>
        <v>0</v>
      </c>
      <c r="AS33" s="17">
        <f t="shared" si="9"/>
        <v>0</v>
      </c>
    </row>
    <row r="34" spans="1:45" ht="15">
      <c r="A34" s="2" t="s">
        <v>30</v>
      </c>
      <c r="B34" s="8" t="str">
        <f>B12</f>
        <v>Maxim MÜLLER</v>
      </c>
      <c r="C34" s="6" t="s">
        <v>14</v>
      </c>
      <c r="D34" s="2" t="s">
        <v>34</v>
      </c>
      <c r="E34" s="9" t="str">
        <f>E12</f>
        <v>Bennet ROBBEN</v>
      </c>
      <c r="F34" s="10"/>
      <c r="G34" s="9">
        <v>10</v>
      </c>
      <c r="H34" s="3" t="s">
        <v>3</v>
      </c>
      <c r="I34" s="9">
        <v>12</v>
      </c>
      <c r="J34" s="2"/>
      <c r="K34" s="9">
        <v>11</v>
      </c>
      <c r="L34" s="3" t="s">
        <v>3</v>
      </c>
      <c r="M34" s="9">
        <v>9</v>
      </c>
      <c r="N34" s="2"/>
      <c r="O34" s="9">
        <v>4</v>
      </c>
      <c r="P34" s="3" t="s">
        <v>3</v>
      </c>
      <c r="Q34" s="9">
        <v>11</v>
      </c>
      <c r="R34" s="2"/>
      <c r="S34" s="9">
        <v>8</v>
      </c>
      <c r="T34" s="3" t="s">
        <v>3</v>
      </c>
      <c r="U34" s="9">
        <v>11</v>
      </c>
      <c r="V34" s="2"/>
      <c r="W34" s="9"/>
      <c r="X34" s="3" t="s">
        <v>3</v>
      </c>
      <c r="Y34" s="9"/>
      <c r="Z34" s="2"/>
      <c r="AA34" s="16">
        <f>SUM(AI34:AM34)</f>
        <v>1</v>
      </c>
      <c r="AB34" s="3" t="s">
        <v>3</v>
      </c>
      <c r="AC34" s="16">
        <f>SUM(AO34+AP34+AQ34+AR34+AS34)/2</f>
        <v>3</v>
      </c>
      <c r="AD34" s="2"/>
      <c r="AE34" s="16">
        <f>IF(AA34=3,1,0)</f>
        <v>0</v>
      </c>
      <c r="AF34" s="3" t="s">
        <v>3</v>
      </c>
      <c r="AG34" s="16">
        <f>IF(AC34=3,1,0)</f>
        <v>1</v>
      </c>
      <c r="AI34" s="17">
        <f t="shared" si="0"/>
        <v>0</v>
      </c>
      <c r="AJ34" s="17">
        <f t="shared" si="1"/>
        <v>1</v>
      </c>
      <c r="AK34" s="17">
        <f t="shared" si="2"/>
        <v>0</v>
      </c>
      <c r="AL34" s="17">
        <f t="shared" si="3"/>
        <v>0</v>
      </c>
      <c r="AM34" s="17">
        <f t="shared" si="4"/>
        <v>0</v>
      </c>
      <c r="AN34" s="17"/>
      <c r="AO34" s="17">
        <f t="shared" si="5"/>
        <v>2</v>
      </c>
      <c r="AP34" s="17">
        <f t="shared" si="6"/>
        <v>0</v>
      </c>
      <c r="AQ34" s="17">
        <f t="shared" si="7"/>
        <v>2</v>
      </c>
      <c r="AR34" s="17">
        <f t="shared" si="8"/>
        <v>2</v>
      </c>
      <c r="AS34" s="17">
        <f t="shared" si="9"/>
        <v>0</v>
      </c>
    </row>
    <row r="35" spans="2:45" ht="15">
      <c r="B35" s="15" t="s">
        <v>25</v>
      </c>
      <c r="C35" s="6"/>
      <c r="G35" s="2"/>
      <c r="I35" s="2"/>
      <c r="J35" s="2"/>
      <c r="K35" s="2"/>
      <c r="L35" s="3"/>
      <c r="M35" s="2"/>
      <c r="N35" s="2"/>
      <c r="O35" s="2"/>
      <c r="P35" s="3"/>
      <c r="Q35" s="2"/>
      <c r="R35" s="2"/>
      <c r="S35" s="2"/>
      <c r="U35" s="2"/>
      <c r="V35" s="2"/>
      <c r="W35" s="2"/>
      <c r="Y35" s="2"/>
      <c r="Z35" s="2"/>
      <c r="AA35" s="2"/>
      <c r="AB35" s="3"/>
      <c r="AC35" s="2"/>
      <c r="AD35" s="2"/>
      <c r="AE35" s="2"/>
      <c r="AF35" s="2"/>
      <c r="AG35" s="2"/>
      <c r="AI35" s="17">
        <f t="shared" si="0"/>
        <v>0</v>
      </c>
      <c r="AJ35" s="17">
        <f t="shared" si="1"/>
        <v>0</v>
      </c>
      <c r="AK35" s="17">
        <f t="shared" si="2"/>
        <v>0</v>
      </c>
      <c r="AL35" s="17">
        <f t="shared" si="3"/>
        <v>0</v>
      </c>
      <c r="AM35" s="17">
        <f t="shared" si="4"/>
        <v>0</v>
      </c>
      <c r="AN35" s="17"/>
      <c r="AO35" s="17">
        <f t="shared" si="5"/>
        <v>0</v>
      </c>
      <c r="AP35" s="17">
        <f t="shared" si="6"/>
        <v>0</v>
      </c>
      <c r="AQ35" s="17">
        <f t="shared" si="7"/>
        <v>0</v>
      </c>
      <c r="AR35" s="17">
        <f t="shared" si="8"/>
        <v>0</v>
      </c>
      <c r="AS35" s="17">
        <f t="shared" si="9"/>
        <v>0</v>
      </c>
    </row>
    <row r="36" spans="1:45" ht="15">
      <c r="A36" s="2" t="s">
        <v>0</v>
      </c>
      <c r="B36" s="34" t="str">
        <f>B5</f>
        <v>Tabea BRAATZ</v>
      </c>
      <c r="C36" s="6" t="s">
        <v>14</v>
      </c>
      <c r="D36" s="2" t="s">
        <v>13</v>
      </c>
      <c r="E36" s="9" t="str">
        <f>E7</f>
        <v>Emily SCHLEICHERT</v>
      </c>
      <c r="F36" s="10"/>
      <c r="G36" s="9">
        <v>11</v>
      </c>
      <c r="H36" s="3" t="s">
        <v>3</v>
      </c>
      <c r="I36" s="9">
        <v>5</v>
      </c>
      <c r="J36" s="2"/>
      <c r="K36" s="9">
        <v>11</v>
      </c>
      <c r="L36" s="3" t="s">
        <v>3</v>
      </c>
      <c r="M36" s="9">
        <v>3</v>
      </c>
      <c r="N36" s="2"/>
      <c r="O36" s="9">
        <v>11</v>
      </c>
      <c r="P36" s="3" t="s">
        <v>3</v>
      </c>
      <c r="Q36" s="9">
        <v>5</v>
      </c>
      <c r="R36" s="2"/>
      <c r="S36" s="9"/>
      <c r="T36" s="3" t="s">
        <v>3</v>
      </c>
      <c r="U36" s="9"/>
      <c r="V36" s="2"/>
      <c r="W36" s="9"/>
      <c r="X36" s="3" t="s">
        <v>3</v>
      </c>
      <c r="Y36" s="9"/>
      <c r="Z36" s="2"/>
      <c r="AA36" s="16">
        <f>SUM(AI36:AM36)</f>
        <v>3</v>
      </c>
      <c r="AB36" s="3" t="s">
        <v>3</v>
      </c>
      <c r="AC36" s="16">
        <f>SUM(AO36+AP36+AQ36+AR36+AS36)/2</f>
        <v>0</v>
      </c>
      <c r="AD36" s="2"/>
      <c r="AE36" s="16">
        <f>IF(AA36=3,1,0)</f>
        <v>1</v>
      </c>
      <c r="AF36" s="3" t="s">
        <v>3</v>
      </c>
      <c r="AG36" s="16">
        <f>IF(AC36=3,1,0)</f>
        <v>0</v>
      </c>
      <c r="AI36" s="17">
        <f t="shared" si="0"/>
        <v>1</v>
      </c>
      <c r="AJ36" s="17">
        <f t="shared" si="1"/>
        <v>1</v>
      </c>
      <c r="AK36" s="17">
        <f t="shared" si="2"/>
        <v>1</v>
      </c>
      <c r="AL36" s="17">
        <f t="shared" si="3"/>
        <v>0</v>
      </c>
      <c r="AM36" s="17">
        <f t="shared" si="4"/>
        <v>0</v>
      </c>
      <c r="AN36" s="17"/>
      <c r="AO36" s="17">
        <f t="shared" si="5"/>
        <v>0</v>
      </c>
      <c r="AP36" s="17">
        <f t="shared" si="6"/>
        <v>0</v>
      </c>
      <c r="AQ36" s="17">
        <f t="shared" si="7"/>
        <v>0</v>
      </c>
      <c r="AR36" s="17">
        <f t="shared" si="8"/>
        <v>0</v>
      </c>
      <c r="AS36" s="17">
        <f t="shared" si="9"/>
        <v>0</v>
      </c>
    </row>
    <row r="37" spans="1:45" ht="15">
      <c r="A37" s="2" t="s">
        <v>9</v>
      </c>
      <c r="B37" s="8" t="str">
        <f>B6</f>
        <v>Helen HILKER</v>
      </c>
      <c r="C37" s="6" t="s">
        <v>14</v>
      </c>
      <c r="D37" s="2" t="s">
        <v>10</v>
      </c>
      <c r="E37" s="9" t="str">
        <f>E8</f>
        <v>Sofia STEFANSKA</v>
      </c>
      <c r="F37" s="10"/>
      <c r="G37" s="9">
        <v>8</v>
      </c>
      <c r="H37" s="3" t="s">
        <v>3</v>
      </c>
      <c r="I37" s="9">
        <v>11</v>
      </c>
      <c r="J37" s="2"/>
      <c r="K37" s="9">
        <v>11</v>
      </c>
      <c r="L37" s="3" t="s">
        <v>3</v>
      </c>
      <c r="M37" s="9">
        <v>8</v>
      </c>
      <c r="N37" s="2"/>
      <c r="O37" s="9">
        <v>11</v>
      </c>
      <c r="P37" s="3" t="s">
        <v>3</v>
      </c>
      <c r="Q37" s="9">
        <v>13</v>
      </c>
      <c r="R37" s="2"/>
      <c r="S37" s="9">
        <v>11</v>
      </c>
      <c r="T37" s="3" t="s">
        <v>3</v>
      </c>
      <c r="U37" s="9">
        <v>7</v>
      </c>
      <c r="V37" s="2"/>
      <c r="W37" s="9">
        <v>10</v>
      </c>
      <c r="X37" s="3" t="s">
        <v>3</v>
      </c>
      <c r="Y37" s="9">
        <v>12</v>
      </c>
      <c r="Z37" s="2"/>
      <c r="AA37" s="16">
        <f>SUM(AI37:AM37)</f>
        <v>2</v>
      </c>
      <c r="AB37" s="3" t="s">
        <v>3</v>
      </c>
      <c r="AC37" s="16">
        <f>SUM(AO37+AP37+AQ37+AR37+AS37)/2</f>
        <v>3</v>
      </c>
      <c r="AD37" s="2"/>
      <c r="AE37" s="16">
        <f>IF(AA37=3,1,0)</f>
        <v>0</v>
      </c>
      <c r="AF37" s="3" t="s">
        <v>3</v>
      </c>
      <c r="AG37" s="16">
        <f>IF(AC37=3,1,0)</f>
        <v>1</v>
      </c>
      <c r="AI37" s="17">
        <f t="shared" si="0"/>
        <v>0</v>
      </c>
      <c r="AJ37" s="17">
        <f t="shared" si="1"/>
        <v>1</v>
      </c>
      <c r="AK37" s="17">
        <f t="shared" si="2"/>
        <v>0</v>
      </c>
      <c r="AL37" s="17">
        <f t="shared" si="3"/>
        <v>1</v>
      </c>
      <c r="AM37" s="17">
        <f t="shared" si="4"/>
        <v>0</v>
      </c>
      <c r="AN37" s="17"/>
      <c r="AO37" s="17">
        <f t="shared" si="5"/>
        <v>2</v>
      </c>
      <c r="AP37" s="17">
        <f t="shared" si="6"/>
        <v>0</v>
      </c>
      <c r="AQ37" s="17">
        <f t="shared" si="7"/>
        <v>2</v>
      </c>
      <c r="AR37" s="17">
        <f t="shared" si="8"/>
        <v>0</v>
      </c>
      <c r="AS37" s="17">
        <f t="shared" si="9"/>
        <v>2</v>
      </c>
    </row>
    <row r="38" spans="1:45" ht="15">
      <c r="A38" s="2" t="s">
        <v>11</v>
      </c>
      <c r="B38" s="8" t="str">
        <f>B7</f>
        <v>Ronja GOTHE</v>
      </c>
      <c r="C38" s="6" t="s">
        <v>14</v>
      </c>
      <c r="D38" s="2" t="s">
        <v>1</v>
      </c>
      <c r="E38" s="9" t="str">
        <f>E5</f>
        <v>Finja HASTERS</v>
      </c>
      <c r="F38" s="10"/>
      <c r="G38" s="9">
        <v>6</v>
      </c>
      <c r="H38" s="3" t="s">
        <v>3</v>
      </c>
      <c r="I38" s="9">
        <v>11</v>
      </c>
      <c r="J38" s="2"/>
      <c r="K38" s="9">
        <v>8</v>
      </c>
      <c r="L38" s="3" t="s">
        <v>3</v>
      </c>
      <c r="M38" s="9">
        <v>11</v>
      </c>
      <c r="N38" s="2"/>
      <c r="O38" s="9">
        <v>7</v>
      </c>
      <c r="P38" s="3" t="s">
        <v>3</v>
      </c>
      <c r="Q38" s="9">
        <v>11</v>
      </c>
      <c r="R38" s="2"/>
      <c r="S38" s="9"/>
      <c r="T38" s="3" t="s">
        <v>3</v>
      </c>
      <c r="U38" s="9"/>
      <c r="V38" s="2"/>
      <c r="W38" s="9"/>
      <c r="X38" s="3" t="s">
        <v>3</v>
      </c>
      <c r="Y38" s="9"/>
      <c r="Z38" s="2"/>
      <c r="AA38" s="16">
        <f>SUM(AI38:AM38)</f>
        <v>0</v>
      </c>
      <c r="AB38" s="3" t="s">
        <v>3</v>
      </c>
      <c r="AC38" s="16">
        <f>SUM(AO38+AP38+AQ38+AR38+AS38)/2</f>
        <v>3</v>
      </c>
      <c r="AD38" s="2"/>
      <c r="AE38" s="16">
        <f>IF(AA38=3,1,0)</f>
        <v>0</v>
      </c>
      <c r="AF38" s="3" t="s">
        <v>3</v>
      </c>
      <c r="AG38" s="16">
        <f>IF(AC38=3,1,0)</f>
        <v>1</v>
      </c>
      <c r="AI38" s="17">
        <f t="shared" si="0"/>
        <v>0</v>
      </c>
      <c r="AJ38" s="17">
        <f t="shared" si="1"/>
        <v>0</v>
      </c>
      <c r="AK38" s="17">
        <f t="shared" si="2"/>
        <v>0</v>
      </c>
      <c r="AL38" s="17">
        <f t="shared" si="3"/>
        <v>0</v>
      </c>
      <c r="AM38" s="17">
        <f t="shared" si="4"/>
        <v>0</v>
      </c>
      <c r="AN38" s="17"/>
      <c r="AO38" s="17">
        <f t="shared" si="5"/>
        <v>2</v>
      </c>
      <c r="AP38" s="17">
        <f t="shared" si="6"/>
        <v>2</v>
      </c>
      <c r="AQ38" s="17">
        <f t="shared" si="7"/>
        <v>2</v>
      </c>
      <c r="AR38" s="17">
        <f t="shared" si="8"/>
        <v>0</v>
      </c>
      <c r="AS38" s="17">
        <f t="shared" si="9"/>
        <v>0</v>
      </c>
    </row>
    <row r="39" spans="1:45" ht="15">
      <c r="A39" s="2" t="s">
        <v>12</v>
      </c>
      <c r="B39" s="8" t="str">
        <f>B8</f>
        <v>Julia SCHIEBER</v>
      </c>
      <c r="C39" s="6" t="s">
        <v>14</v>
      </c>
      <c r="D39" s="2" t="s">
        <v>2</v>
      </c>
      <c r="E39" s="9" t="str">
        <f>E6</f>
        <v>Katja SCHNEIDER</v>
      </c>
      <c r="F39" s="10"/>
      <c r="G39" s="9">
        <v>7</v>
      </c>
      <c r="H39" s="3" t="s">
        <v>3</v>
      </c>
      <c r="I39" s="9">
        <v>11</v>
      </c>
      <c r="J39" s="2"/>
      <c r="K39" s="9">
        <v>12</v>
      </c>
      <c r="L39" s="3" t="s">
        <v>3</v>
      </c>
      <c r="M39" s="9">
        <v>10</v>
      </c>
      <c r="N39" s="2"/>
      <c r="O39" s="9">
        <v>8</v>
      </c>
      <c r="P39" s="3" t="s">
        <v>3</v>
      </c>
      <c r="Q39" s="9">
        <v>11</v>
      </c>
      <c r="R39" s="2"/>
      <c r="S39" s="9">
        <v>11</v>
      </c>
      <c r="T39" s="3" t="s">
        <v>3</v>
      </c>
      <c r="U39" s="9">
        <v>8</v>
      </c>
      <c r="V39" s="2"/>
      <c r="W39" s="9">
        <v>8</v>
      </c>
      <c r="X39" s="3" t="s">
        <v>3</v>
      </c>
      <c r="Y39" s="9">
        <v>11</v>
      </c>
      <c r="Z39" s="2"/>
      <c r="AA39" s="16">
        <f>SUM(AI39:AM39)</f>
        <v>2</v>
      </c>
      <c r="AB39" s="3" t="s">
        <v>3</v>
      </c>
      <c r="AC39" s="16">
        <f>SUM(AO39+AP39+AQ39+AR39+AS39)/2</f>
        <v>3</v>
      </c>
      <c r="AD39" s="2"/>
      <c r="AE39" s="16">
        <f>IF(AA39=3,1,0)</f>
        <v>0</v>
      </c>
      <c r="AF39" s="3" t="s">
        <v>3</v>
      </c>
      <c r="AG39" s="16">
        <f>IF(AC39=3,1,0)</f>
        <v>1</v>
      </c>
      <c r="AI39" s="17">
        <f t="shared" si="0"/>
        <v>0</v>
      </c>
      <c r="AJ39" s="17">
        <f t="shared" si="1"/>
        <v>1</v>
      </c>
      <c r="AK39" s="17">
        <f t="shared" si="2"/>
        <v>0</v>
      </c>
      <c r="AL39" s="17">
        <f t="shared" si="3"/>
        <v>1</v>
      </c>
      <c r="AM39" s="17">
        <f t="shared" si="4"/>
        <v>0</v>
      </c>
      <c r="AN39" s="17"/>
      <c r="AO39" s="17">
        <f t="shared" si="5"/>
        <v>2</v>
      </c>
      <c r="AP39" s="17">
        <f t="shared" si="6"/>
        <v>0</v>
      </c>
      <c r="AQ39" s="17">
        <f t="shared" si="7"/>
        <v>2</v>
      </c>
      <c r="AR39" s="17">
        <f t="shared" si="8"/>
        <v>0</v>
      </c>
      <c r="AS39" s="17">
        <f t="shared" si="9"/>
        <v>2</v>
      </c>
    </row>
    <row r="40" spans="2:45" ht="15">
      <c r="B40" s="15" t="s">
        <v>26</v>
      </c>
      <c r="C40" s="6"/>
      <c r="G40" s="2"/>
      <c r="I40" s="2"/>
      <c r="J40" s="2"/>
      <c r="K40" s="2"/>
      <c r="L40" s="3"/>
      <c r="M40" s="2"/>
      <c r="N40" s="2"/>
      <c r="O40" s="2"/>
      <c r="P40" s="3"/>
      <c r="Q40" s="2"/>
      <c r="R40" s="2"/>
      <c r="S40" s="2"/>
      <c r="U40" s="2"/>
      <c r="V40" s="2"/>
      <c r="W40" s="2"/>
      <c r="Y40" s="2"/>
      <c r="Z40" s="2"/>
      <c r="AA40" s="2"/>
      <c r="AB40" s="3"/>
      <c r="AC40" s="2"/>
      <c r="AD40" s="2"/>
      <c r="AE40" s="2"/>
      <c r="AF40" s="2"/>
      <c r="AG40" s="2"/>
      <c r="AI40" s="17">
        <f t="shared" si="0"/>
        <v>0</v>
      </c>
      <c r="AJ40" s="17">
        <f t="shared" si="1"/>
        <v>0</v>
      </c>
      <c r="AK40" s="17">
        <f t="shared" si="2"/>
        <v>0</v>
      </c>
      <c r="AL40" s="17">
        <f t="shared" si="3"/>
        <v>0</v>
      </c>
      <c r="AM40" s="17">
        <f t="shared" si="4"/>
        <v>0</v>
      </c>
      <c r="AN40" s="17"/>
      <c r="AO40" s="17">
        <f t="shared" si="5"/>
        <v>0</v>
      </c>
      <c r="AP40" s="17">
        <f t="shared" si="6"/>
        <v>0</v>
      </c>
      <c r="AQ40" s="17">
        <f t="shared" si="7"/>
        <v>0</v>
      </c>
      <c r="AR40" s="17">
        <f t="shared" si="8"/>
        <v>0</v>
      </c>
      <c r="AS40" s="17">
        <f t="shared" si="9"/>
        <v>0</v>
      </c>
    </row>
    <row r="41" spans="1:45" ht="15">
      <c r="A41" s="2" t="s">
        <v>27</v>
      </c>
      <c r="B41" s="8" t="str">
        <f>B9</f>
        <v>Mikka HARTSTANG</v>
      </c>
      <c r="C41" s="6" t="s">
        <v>14</v>
      </c>
      <c r="D41" s="2" t="s">
        <v>33</v>
      </c>
      <c r="E41" s="9" t="str">
        <f>E11</f>
        <v>Heye KOEPKE</v>
      </c>
      <c r="F41" s="10"/>
      <c r="G41" s="9">
        <v>11</v>
      </c>
      <c r="H41" s="3" t="s">
        <v>3</v>
      </c>
      <c r="I41" s="9">
        <v>2</v>
      </c>
      <c r="J41" s="2"/>
      <c r="K41" s="9">
        <v>11</v>
      </c>
      <c r="L41" s="3" t="s">
        <v>3</v>
      </c>
      <c r="M41" s="9">
        <v>8</v>
      </c>
      <c r="N41" s="2"/>
      <c r="O41" s="9">
        <v>12</v>
      </c>
      <c r="P41" s="3" t="s">
        <v>3</v>
      </c>
      <c r="Q41" s="9">
        <v>10</v>
      </c>
      <c r="R41" s="2"/>
      <c r="S41" s="9"/>
      <c r="T41" s="3" t="s">
        <v>3</v>
      </c>
      <c r="U41" s="9"/>
      <c r="V41" s="2"/>
      <c r="W41" s="9"/>
      <c r="X41" s="3" t="s">
        <v>3</v>
      </c>
      <c r="Y41" s="9"/>
      <c r="Z41" s="2"/>
      <c r="AA41" s="16">
        <f>SUM(AI41:AM41)</f>
        <v>3</v>
      </c>
      <c r="AB41" s="3" t="s">
        <v>3</v>
      </c>
      <c r="AC41" s="16">
        <f>SUM(AO41+AP41+AQ41+AR41+AS41)/2</f>
        <v>0</v>
      </c>
      <c r="AD41" s="2"/>
      <c r="AE41" s="16">
        <f>IF(AA41=3,1,0)</f>
        <v>1</v>
      </c>
      <c r="AF41" s="3" t="s">
        <v>3</v>
      </c>
      <c r="AG41" s="16">
        <f>IF(AC41=3,1,0)</f>
        <v>0</v>
      </c>
      <c r="AI41" s="17">
        <f t="shared" si="0"/>
        <v>1</v>
      </c>
      <c r="AJ41" s="17">
        <f t="shared" si="1"/>
        <v>1</v>
      </c>
      <c r="AK41" s="17">
        <f t="shared" si="2"/>
        <v>1</v>
      </c>
      <c r="AL41" s="17">
        <f t="shared" si="3"/>
        <v>0</v>
      </c>
      <c r="AM41" s="17">
        <f t="shared" si="4"/>
        <v>0</v>
      </c>
      <c r="AN41" s="17"/>
      <c r="AO41" s="17">
        <f t="shared" si="5"/>
        <v>0</v>
      </c>
      <c r="AP41" s="17">
        <f t="shared" si="6"/>
        <v>0</v>
      </c>
      <c r="AQ41" s="17">
        <f t="shared" si="7"/>
        <v>0</v>
      </c>
      <c r="AR41" s="17">
        <f t="shared" si="8"/>
        <v>0</v>
      </c>
      <c r="AS41" s="17">
        <f t="shared" si="9"/>
        <v>0</v>
      </c>
    </row>
    <row r="42" spans="1:45" ht="15">
      <c r="A42" s="2" t="s">
        <v>28</v>
      </c>
      <c r="B42" s="8" t="str">
        <f>B10</f>
        <v>Tammo MISERA</v>
      </c>
      <c r="C42" s="6" t="s">
        <v>14</v>
      </c>
      <c r="D42" s="2" t="s">
        <v>34</v>
      </c>
      <c r="E42" s="9" t="str">
        <f>E12</f>
        <v>Bennet ROBBEN</v>
      </c>
      <c r="F42" s="10"/>
      <c r="G42" s="9">
        <v>11</v>
      </c>
      <c r="H42" s="3" t="s">
        <v>3</v>
      </c>
      <c r="I42" s="9">
        <v>2</v>
      </c>
      <c r="J42" s="2"/>
      <c r="K42" s="9">
        <v>11</v>
      </c>
      <c r="L42" s="3" t="s">
        <v>3</v>
      </c>
      <c r="M42" s="9">
        <v>2</v>
      </c>
      <c r="N42" s="2"/>
      <c r="O42" s="9">
        <v>11</v>
      </c>
      <c r="P42" s="3" t="s">
        <v>3</v>
      </c>
      <c r="Q42" s="9">
        <v>3</v>
      </c>
      <c r="R42" s="2"/>
      <c r="S42" s="9"/>
      <c r="T42" s="3" t="s">
        <v>3</v>
      </c>
      <c r="U42" s="9"/>
      <c r="V42" s="2"/>
      <c r="W42" s="9"/>
      <c r="X42" s="3" t="s">
        <v>3</v>
      </c>
      <c r="Y42" s="9"/>
      <c r="Z42" s="2"/>
      <c r="AA42" s="16">
        <f>SUM(AI42:AM42)</f>
        <v>3</v>
      </c>
      <c r="AB42" s="3" t="s">
        <v>3</v>
      </c>
      <c r="AC42" s="16">
        <f>SUM(AO42+AP42+AQ42+AR42+AS42)/2</f>
        <v>0</v>
      </c>
      <c r="AD42" s="2"/>
      <c r="AE42" s="16">
        <f>IF(AA42=3,1,0)</f>
        <v>1</v>
      </c>
      <c r="AF42" s="3" t="s">
        <v>3</v>
      </c>
      <c r="AG42" s="16">
        <f>IF(AC42=3,1,0)</f>
        <v>0</v>
      </c>
      <c r="AI42" s="17">
        <f t="shared" si="0"/>
        <v>1</v>
      </c>
      <c r="AJ42" s="17">
        <f t="shared" si="1"/>
        <v>1</v>
      </c>
      <c r="AK42" s="17">
        <f t="shared" si="2"/>
        <v>1</v>
      </c>
      <c r="AL42" s="17">
        <f t="shared" si="3"/>
        <v>0</v>
      </c>
      <c r="AM42" s="17">
        <f t="shared" si="4"/>
        <v>0</v>
      </c>
      <c r="AN42" s="17"/>
      <c r="AO42" s="17">
        <f t="shared" si="5"/>
        <v>0</v>
      </c>
      <c r="AP42" s="17">
        <f t="shared" si="6"/>
        <v>0</v>
      </c>
      <c r="AQ42" s="17">
        <f t="shared" si="7"/>
        <v>0</v>
      </c>
      <c r="AR42" s="17">
        <f t="shared" si="8"/>
        <v>0</v>
      </c>
      <c r="AS42" s="17">
        <f t="shared" si="9"/>
        <v>0</v>
      </c>
    </row>
    <row r="43" spans="1:45" ht="15">
      <c r="A43" s="2" t="s">
        <v>29</v>
      </c>
      <c r="B43" s="8" t="str">
        <f>B11</f>
        <v>Jiawen SONG</v>
      </c>
      <c r="C43" s="6" t="s">
        <v>14</v>
      </c>
      <c r="D43" s="2" t="s">
        <v>31</v>
      </c>
      <c r="E43" s="9" t="str">
        <f>E9</f>
        <v>Tim BOHNEN</v>
      </c>
      <c r="F43" s="10"/>
      <c r="G43" s="9">
        <v>5</v>
      </c>
      <c r="H43" s="3" t="s">
        <v>3</v>
      </c>
      <c r="I43" s="9">
        <v>11</v>
      </c>
      <c r="J43" s="2"/>
      <c r="K43" s="9">
        <v>11</v>
      </c>
      <c r="L43" s="3" t="s">
        <v>3</v>
      </c>
      <c r="M43" s="9">
        <v>4</v>
      </c>
      <c r="N43" s="2"/>
      <c r="O43" s="9">
        <v>12</v>
      </c>
      <c r="P43" s="3" t="s">
        <v>3</v>
      </c>
      <c r="Q43" s="9">
        <v>10</v>
      </c>
      <c r="R43" s="2"/>
      <c r="S43" s="9">
        <v>12</v>
      </c>
      <c r="T43" s="3" t="s">
        <v>3</v>
      </c>
      <c r="U43" s="9">
        <v>7</v>
      </c>
      <c r="V43" s="2"/>
      <c r="W43" s="9"/>
      <c r="X43" s="3" t="s">
        <v>3</v>
      </c>
      <c r="Y43" s="9"/>
      <c r="Z43" s="2"/>
      <c r="AA43" s="16">
        <f>SUM(AI43:AM43)</f>
        <v>3</v>
      </c>
      <c r="AB43" s="3" t="s">
        <v>3</v>
      </c>
      <c r="AC43" s="16">
        <f>SUM(AO43+AP43+AQ43+AR43+AS43)/2</f>
        <v>1</v>
      </c>
      <c r="AD43" s="2"/>
      <c r="AE43" s="16">
        <f>IF(AA43=3,1,0)</f>
        <v>1</v>
      </c>
      <c r="AF43" s="3" t="s">
        <v>3</v>
      </c>
      <c r="AG43" s="16">
        <f>IF(AC43=3,1,0)</f>
        <v>0</v>
      </c>
      <c r="AI43" s="17">
        <f t="shared" si="0"/>
        <v>0</v>
      </c>
      <c r="AJ43" s="17">
        <f t="shared" si="1"/>
        <v>1</v>
      </c>
      <c r="AK43" s="17">
        <f t="shared" si="2"/>
        <v>1</v>
      </c>
      <c r="AL43" s="17">
        <f t="shared" si="3"/>
        <v>1</v>
      </c>
      <c r="AM43" s="17">
        <f t="shared" si="4"/>
        <v>0</v>
      </c>
      <c r="AN43" s="17"/>
      <c r="AO43" s="17">
        <f t="shared" si="5"/>
        <v>2</v>
      </c>
      <c r="AP43" s="17">
        <f t="shared" si="6"/>
        <v>0</v>
      </c>
      <c r="AQ43" s="17">
        <f t="shared" si="7"/>
        <v>0</v>
      </c>
      <c r="AR43" s="17">
        <f t="shared" si="8"/>
        <v>0</v>
      </c>
      <c r="AS43" s="17">
        <f t="shared" si="9"/>
        <v>0</v>
      </c>
    </row>
    <row r="44" spans="1:45" ht="15">
      <c r="A44" s="2" t="s">
        <v>30</v>
      </c>
      <c r="B44" s="8" t="str">
        <f>B12</f>
        <v>Maxim MÜLLER</v>
      </c>
      <c r="C44" s="6" t="s">
        <v>14</v>
      </c>
      <c r="D44" s="2" t="s">
        <v>32</v>
      </c>
      <c r="E44" s="9" t="str">
        <f>E10</f>
        <v>Torben SCHLAPIG</v>
      </c>
      <c r="F44" s="10"/>
      <c r="G44" s="9">
        <v>7</v>
      </c>
      <c r="H44" s="3" t="s">
        <v>3</v>
      </c>
      <c r="I44" s="9">
        <v>11</v>
      </c>
      <c r="J44" s="2"/>
      <c r="K44" s="9">
        <v>10</v>
      </c>
      <c r="L44" s="3" t="s">
        <v>3</v>
      </c>
      <c r="M44" s="9">
        <v>12</v>
      </c>
      <c r="N44" s="2"/>
      <c r="O44" s="9">
        <v>8</v>
      </c>
      <c r="P44" s="3" t="s">
        <v>3</v>
      </c>
      <c r="Q44" s="9">
        <v>11</v>
      </c>
      <c r="R44" s="2"/>
      <c r="S44" s="9"/>
      <c r="T44" s="3" t="s">
        <v>3</v>
      </c>
      <c r="U44" s="9"/>
      <c r="V44" s="2"/>
      <c r="W44" s="9"/>
      <c r="X44" s="3" t="s">
        <v>3</v>
      </c>
      <c r="Y44" s="9"/>
      <c r="Z44" s="2"/>
      <c r="AA44" s="16">
        <f>SUM(AI44:AM44)</f>
        <v>0</v>
      </c>
      <c r="AB44" s="3" t="s">
        <v>3</v>
      </c>
      <c r="AC44" s="16">
        <f>SUM(AO44+AP44+AQ44+AR44+AS44)/2</f>
        <v>3</v>
      </c>
      <c r="AD44" s="2"/>
      <c r="AE44" s="16">
        <f>IF(AA44=3,1,0)</f>
        <v>0</v>
      </c>
      <c r="AF44" s="3" t="s">
        <v>3</v>
      </c>
      <c r="AG44" s="16">
        <f>IF(AC44=3,1,0)</f>
        <v>1</v>
      </c>
      <c r="AI44" s="17">
        <f t="shared" si="0"/>
        <v>0</v>
      </c>
      <c r="AJ44" s="17">
        <f t="shared" si="1"/>
        <v>0</v>
      </c>
      <c r="AK44" s="17">
        <f t="shared" si="2"/>
        <v>0</v>
      </c>
      <c r="AL44" s="17">
        <f t="shared" si="3"/>
        <v>0</v>
      </c>
      <c r="AM44" s="17">
        <f t="shared" si="4"/>
        <v>0</v>
      </c>
      <c r="AN44" s="17"/>
      <c r="AO44" s="17">
        <f t="shared" si="5"/>
        <v>2</v>
      </c>
      <c r="AP44" s="17">
        <f t="shared" si="6"/>
        <v>2</v>
      </c>
      <c r="AQ44" s="17">
        <f t="shared" si="7"/>
        <v>2</v>
      </c>
      <c r="AR44" s="17">
        <f t="shared" si="8"/>
        <v>0</v>
      </c>
      <c r="AS44" s="17">
        <f t="shared" si="9"/>
        <v>0</v>
      </c>
    </row>
    <row r="45" spans="2:45" ht="15">
      <c r="B45" s="15" t="s">
        <v>58</v>
      </c>
      <c r="C45" s="6"/>
      <c r="G45" s="2"/>
      <c r="I45" s="2"/>
      <c r="J45" s="2"/>
      <c r="K45" s="2"/>
      <c r="L45" s="3"/>
      <c r="M45" s="2"/>
      <c r="N45" s="2"/>
      <c r="O45" s="2"/>
      <c r="P45" s="3"/>
      <c r="Q45" s="2"/>
      <c r="R45" s="2"/>
      <c r="S45" s="2"/>
      <c r="U45" s="2"/>
      <c r="V45" s="2"/>
      <c r="W45" s="2"/>
      <c r="Y45" s="2"/>
      <c r="Z45" s="2"/>
      <c r="AA45" s="2"/>
      <c r="AB45" s="3"/>
      <c r="AC45" s="2"/>
      <c r="AD45" s="2"/>
      <c r="AE45" s="2"/>
      <c r="AF45" s="2"/>
      <c r="AG45" s="2"/>
      <c r="AI45" s="17">
        <f t="shared" si="0"/>
        <v>0</v>
      </c>
      <c r="AJ45" s="17">
        <f t="shared" si="1"/>
        <v>0</v>
      </c>
      <c r="AK45" s="17">
        <f t="shared" si="2"/>
        <v>0</v>
      </c>
      <c r="AL45" s="17">
        <f t="shared" si="3"/>
        <v>0</v>
      </c>
      <c r="AM45" s="17">
        <f t="shared" si="4"/>
        <v>0</v>
      </c>
      <c r="AN45" s="17"/>
      <c r="AO45" s="17">
        <f t="shared" si="5"/>
        <v>0</v>
      </c>
      <c r="AP45" s="17">
        <f t="shared" si="6"/>
        <v>0</v>
      </c>
      <c r="AQ45" s="17">
        <f t="shared" si="7"/>
        <v>0</v>
      </c>
      <c r="AR45" s="17">
        <f t="shared" si="8"/>
        <v>0</v>
      </c>
      <c r="AS45" s="17">
        <f t="shared" si="9"/>
        <v>0</v>
      </c>
    </row>
    <row r="46" spans="1:45" ht="15">
      <c r="A46" s="2" t="s">
        <v>0</v>
      </c>
      <c r="B46" s="34" t="str">
        <f>B5</f>
        <v>Tabea BRAATZ</v>
      </c>
      <c r="C46" s="36" t="s">
        <v>14</v>
      </c>
      <c r="D46" s="2" t="s">
        <v>10</v>
      </c>
      <c r="E46" s="9" t="str">
        <f>E8</f>
        <v>Sofia STEFANSKA</v>
      </c>
      <c r="F46" s="10"/>
      <c r="G46" s="9">
        <v>11</v>
      </c>
      <c r="H46" s="3" t="s">
        <v>3</v>
      </c>
      <c r="I46" s="9">
        <v>7</v>
      </c>
      <c r="J46" s="2"/>
      <c r="K46" s="9">
        <v>11</v>
      </c>
      <c r="L46" s="3" t="s">
        <v>3</v>
      </c>
      <c r="M46" s="9">
        <v>7</v>
      </c>
      <c r="N46" s="2"/>
      <c r="O46" s="9">
        <v>11</v>
      </c>
      <c r="P46" s="3" t="s">
        <v>3</v>
      </c>
      <c r="Q46" s="9">
        <v>4</v>
      </c>
      <c r="R46" s="2"/>
      <c r="S46" s="9"/>
      <c r="T46" s="3" t="s">
        <v>3</v>
      </c>
      <c r="U46" s="9"/>
      <c r="V46" s="2"/>
      <c r="W46" s="9"/>
      <c r="X46" s="3" t="s">
        <v>3</v>
      </c>
      <c r="Y46" s="9"/>
      <c r="Z46" s="2"/>
      <c r="AA46" s="16">
        <f>SUM(AI46:AM46)</f>
        <v>3</v>
      </c>
      <c r="AB46" s="3" t="s">
        <v>3</v>
      </c>
      <c r="AC46" s="16">
        <f>SUM(AO46+AP46+AQ46+AR46+AS46)/2</f>
        <v>0</v>
      </c>
      <c r="AD46" s="2"/>
      <c r="AE46" s="16">
        <f>IF(AA46=3,1,0)</f>
        <v>1</v>
      </c>
      <c r="AF46" s="3" t="s">
        <v>3</v>
      </c>
      <c r="AG46" s="16">
        <f>IF(AC46=3,1,0)</f>
        <v>0</v>
      </c>
      <c r="AI46" s="17">
        <f t="shared" si="0"/>
        <v>1</v>
      </c>
      <c r="AJ46" s="17">
        <f t="shared" si="1"/>
        <v>1</v>
      </c>
      <c r="AK46" s="17">
        <f t="shared" si="2"/>
        <v>1</v>
      </c>
      <c r="AL46" s="17">
        <f t="shared" si="3"/>
        <v>0</v>
      </c>
      <c r="AM46" s="17">
        <f t="shared" si="4"/>
        <v>0</v>
      </c>
      <c r="AN46" s="17"/>
      <c r="AO46" s="17">
        <f t="shared" si="5"/>
        <v>0</v>
      </c>
      <c r="AP46" s="17">
        <f t="shared" si="6"/>
        <v>0</v>
      </c>
      <c r="AQ46" s="17">
        <f t="shared" si="7"/>
        <v>0</v>
      </c>
      <c r="AR46" s="17">
        <f t="shared" si="8"/>
        <v>0</v>
      </c>
      <c r="AS46" s="17">
        <f t="shared" si="9"/>
        <v>0</v>
      </c>
    </row>
    <row r="47" spans="1:45" ht="15">
      <c r="A47" s="2" t="s">
        <v>9</v>
      </c>
      <c r="B47" s="34" t="str">
        <f>B6</f>
        <v>Helen HILKER</v>
      </c>
      <c r="C47" s="35" t="s">
        <v>14</v>
      </c>
      <c r="D47" s="2" t="s">
        <v>13</v>
      </c>
      <c r="E47" s="9" t="str">
        <f>E7</f>
        <v>Emily SCHLEICHERT</v>
      </c>
      <c r="F47" s="10"/>
      <c r="G47" s="9">
        <v>11</v>
      </c>
      <c r="H47" s="3" t="s">
        <v>3</v>
      </c>
      <c r="I47" s="9">
        <v>8</v>
      </c>
      <c r="J47" s="2"/>
      <c r="K47" s="9">
        <v>12</v>
      </c>
      <c r="L47" s="3" t="s">
        <v>3</v>
      </c>
      <c r="M47" s="9">
        <v>10</v>
      </c>
      <c r="N47" s="2"/>
      <c r="O47" s="9">
        <v>12</v>
      </c>
      <c r="P47" s="3" t="s">
        <v>3</v>
      </c>
      <c r="Q47" s="9">
        <v>10</v>
      </c>
      <c r="R47" s="2"/>
      <c r="S47" s="9"/>
      <c r="T47" s="3" t="s">
        <v>3</v>
      </c>
      <c r="U47" s="9"/>
      <c r="V47" s="2"/>
      <c r="W47" s="9"/>
      <c r="X47" s="3" t="s">
        <v>3</v>
      </c>
      <c r="Y47" s="9"/>
      <c r="Z47" s="2"/>
      <c r="AA47" s="16">
        <f>SUM(AI47:AM47)</f>
        <v>3</v>
      </c>
      <c r="AB47" s="3" t="s">
        <v>3</v>
      </c>
      <c r="AC47" s="16">
        <f>SUM(AO47+AP47+AQ47+AR47+AS47)/2</f>
        <v>0</v>
      </c>
      <c r="AD47" s="2"/>
      <c r="AE47" s="16">
        <f>IF(AA47=3,1,0)</f>
        <v>1</v>
      </c>
      <c r="AF47" s="3" t="s">
        <v>3</v>
      </c>
      <c r="AG47" s="16">
        <f>IF(AC47=3,1,0)</f>
        <v>0</v>
      </c>
      <c r="AI47" s="17">
        <f t="shared" si="0"/>
        <v>1</v>
      </c>
      <c r="AJ47" s="17">
        <f t="shared" si="1"/>
        <v>1</v>
      </c>
      <c r="AK47" s="17">
        <f t="shared" si="2"/>
        <v>1</v>
      </c>
      <c r="AL47" s="17">
        <f t="shared" si="3"/>
        <v>0</v>
      </c>
      <c r="AM47" s="17">
        <f t="shared" si="4"/>
        <v>0</v>
      </c>
      <c r="AN47" s="17"/>
      <c r="AO47" s="17">
        <f t="shared" si="5"/>
        <v>0</v>
      </c>
      <c r="AP47" s="17">
        <f t="shared" si="6"/>
        <v>0</v>
      </c>
      <c r="AQ47" s="17">
        <f t="shared" si="7"/>
        <v>0</v>
      </c>
      <c r="AR47" s="17">
        <f t="shared" si="8"/>
        <v>0</v>
      </c>
      <c r="AS47" s="17">
        <f t="shared" si="9"/>
        <v>0</v>
      </c>
    </row>
    <row r="48" spans="1:45" ht="15">
      <c r="A48" s="2" t="s">
        <v>11</v>
      </c>
      <c r="B48" s="34" t="str">
        <f>B7</f>
        <v>Ronja GOTHE</v>
      </c>
      <c r="C48" s="36" t="s">
        <v>14</v>
      </c>
      <c r="D48" s="2" t="s">
        <v>2</v>
      </c>
      <c r="E48" s="37" t="str">
        <f>E6</f>
        <v>Katja SCHNEIDER</v>
      </c>
      <c r="F48" s="10"/>
      <c r="G48" s="9">
        <v>6</v>
      </c>
      <c r="H48" s="3" t="s">
        <v>3</v>
      </c>
      <c r="I48" s="9">
        <v>11</v>
      </c>
      <c r="J48" s="2"/>
      <c r="K48" s="9">
        <v>1</v>
      </c>
      <c r="L48" s="3" t="s">
        <v>3</v>
      </c>
      <c r="M48" s="9">
        <v>11</v>
      </c>
      <c r="N48" s="2"/>
      <c r="O48" s="9">
        <v>12</v>
      </c>
      <c r="P48" s="3" t="s">
        <v>3</v>
      </c>
      <c r="Q48" s="9">
        <v>14</v>
      </c>
      <c r="R48" s="2"/>
      <c r="S48" s="9"/>
      <c r="T48" s="3" t="s">
        <v>3</v>
      </c>
      <c r="U48" s="9"/>
      <c r="V48" s="2"/>
      <c r="W48" s="9"/>
      <c r="X48" s="3" t="s">
        <v>3</v>
      </c>
      <c r="Y48" s="9"/>
      <c r="Z48" s="2"/>
      <c r="AA48" s="16">
        <f>SUM(AI48:AM48)</f>
        <v>0</v>
      </c>
      <c r="AB48" s="3" t="s">
        <v>3</v>
      </c>
      <c r="AC48" s="16">
        <f>SUM(AO48+AP48+AQ48+AR48+AS48)/2</f>
        <v>3</v>
      </c>
      <c r="AD48" s="2"/>
      <c r="AE48" s="16">
        <f>IF(AA48=3,1,0)</f>
        <v>0</v>
      </c>
      <c r="AF48" s="3" t="s">
        <v>3</v>
      </c>
      <c r="AG48" s="16">
        <f>IF(AC48=3,1,0)</f>
        <v>1</v>
      </c>
      <c r="AI48" s="17">
        <f t="shared" si="0"/>
        <v>0</v>
      </c>
      <c r="AJ48" s="17">
        <f t="shared" si="1"/>
        <v>0</v>
      </c>
      <c r="AK48" s="17">
        <f t="shared" si="2"/>
        <v>0</v>
      </c>
      <c r="AL48" s="17">
        <f t="shared" si="3"/>
        <v>0</v>
      </c>
      <c r="AM48" s="17">
        <f t="shared" si="4"/>
        <v>0</v>
      </c>
      <c r="AN48" s="17"/>
      <c r="AO48" s="17">
        <f t="shared" si="5"/>
        <v>2</v>
      </c>
      <c r="AP48" s="17">
        <f t="shared" si="6"/>
        <v>2</v>
      </c>
      <c r="AQ48" s="17">
        <f t="shared" si="7"/>
        <v>2</v>
      </c>
      <c r="AR48" s="17">
        <f t="shared" si="8"/>
        <v>0</v>
      </c>
      <c r="AS48" s="17">
        <f t="shared" si="9"/>
        <v>0</v>
      </c>
    </row>
    <row r="49" spans="1:45" ht="15">
      <c r="A49" s="2" t="s">
        <v>12</v>
      </c>
      <c r="B49" s="34" t="str">
        <f>B8</f>
        <v>Julia SCHIEBER</v>
      </c>
      <c r="C49" s="35" t="s">
        <v>14</v>
      </c>
      <c r="D49" s="2" t="s">
        <v>1</v>
      </c>
      <c r="E49" s="9" t="str">
        <f>E5</f>
        <v>Finja HASTERS</v>
      </c>
      <c r="F49" s="10"/>
      <c r="G49" s="9">
        <v>4</v>
      </c>
      <c r="H49" s="3" t="s">
        <v>3</v>
      </c>
      <c r="I49" s="9">
        <v>11</v>
      </c>
      <c r="J49" s="2"/>
      <c r="K49" s="9">
        <v>4</v>
      </c>
      <c r="L49" s="3" t="s">
        <v>3</v>
      </c>
      <c r="M49" s="9">
        <v>11</v>
      </c>
      <c r="N49" s="2"/>
      <c r="O49" s="9">
        <v>3</v>
      </c>
      <c r="P49" s="3" t="s">
        <v>3</v>
      </c>
      <c r="Q49" s="9">
        <v>11</v>
      </c>
      <c r="R49" s="2"/>
      <c r="S49" s="9"/>
      <c r="T49" s="3" t="s">
        <v>3</v>
      </c>
      <c r="U49" s="9"/>
      <c r="V49" s="2"/>
      <c r="W49" s="9"/>
      <c r="X49" s="3" t="s">
        <v>3</v>
      </c>
      <c r="Y49" s="9"/>
      <c r="Z49" s="2"/>
      <c r="AA49" s="16">
        <f>SUM(AI49:AM49)</f>
        <v>0</v>
      </c>
      <c r="AB49" s="3" t="s">
        <v>3</v>
      </c>
      <c r="AC49" s="16">
        <f>SUM(AO49+AP49+AQ49+AR49+AS49)/2</f>
        <v>3</v>
      </c>
      <c r="AD49" s="2"/>
      <c r="AE49" s="16">
        <f>IF(AA49=3,1,0)</f>
        <v>0</v>
      </c>
      <c r="AF49" s="3" t="s">
        <v>3</v>
      </c>
      <c r="AG49" s="16">
        <f>IF(AC49=3,1,0)</f>
        <v>1</v>
      </c>
      <c r="AI49" s="17">
        <f t="shared" si="0"/>
        <v>0</v>
      </c>
      <c r="AJ49" s="17">
        <f t="shared" si="1"/>
        <v>0</v>
      </c>
      <c r="AK49" s="17">
        <f t="shared" si="2"/>
        <v>0</v>
      </c>
      <c r="AL49" s="17">
        <f t="shared" si="3"/>
        <v>0</v>
      </c>
      <c r="AM49" s="17">
        <f t="shared" si="4"/>
        <v>0</v>
      </c>
      <c r="AN49" s="17"/>
      <c r="AO49" s="17">
        <f t="shared" si="5"/>
        <v>2</v>
      </c>
      <c r="AP49" s="17">
        <f t="shared" si="6"/>
        <v>2</v>
      </c>
      <c r="AQ49" s="17">
        <f t="shared" si="7"/>
        <v>2</v>
      </c>
      <c r="AR49" s="17">
        <f t="shared" si="8"/>
        <v>0</v>
      </c>
      <c r="AS49" s="17">
        <f t="shared" si="9"/>
        <v>0</v>
      </c>
    </row>
    <row r="50" spans="2:45" ht="15">
      <c r="B50" s="15" t="s">
        <v>59</v>
      </c>
      <c r="C50" s="6"/>
      <c r="G50" s="2"/>
      <c r="I50" s="2"/>
      <c r="J50" s="2"/>
      <c r="K50" s="2"/>
      <c r="L50" s="3"/>
      <c r="M50" s="2"/>
      <c r="N50" s="2"/>
      <c r="O50" s="2"/>
      <c r="P50" s="3"/>
      <c r="Q50" s="2"/>
      <c r="R50" s="2"/>
      <c r="S50" s="2"/>
      <c r="U50" s="2"/>
      <c r="V50" s="2"/>
      <c r="W50" s="2"/>
      <c r="Y50" s="2"/>
      <c r="Z50" s="2"/>
      <c r="AA50" s="2"/>
      <c r="AB50" s="3"/>
      <c r="AC50" s="2"/>
      <c r="AD50" s="2"/>
      <c r="AE50" s="2"/>
      <c r="AF50" s="2"/>
      <c r="AG50" s="2"/>
      <c r="AI50" s="17">
        <f t="shared" si="0"/>
        <v>0</v>
      </c>
      <c r="AJ50" s="17">
        <f t="shared" si="1"/>
        <v>0</v>
      </c>
      <c r="AK50" s="17">
        <f t="shared" si="2"/>
        <v>0</v>
      </c>
      <c r="AL50" s="17">
        <f t="shared" si="3"/>
        <v>0</v>
      </c>
      <c r="AM50" s="17">
        <f t="shared" si="4"/>
        <v>0</v>
      </c>
      <c r="AN50" s="17"/>
      <c r="AO50" s="17">
        <f t="shared" si="5"/>
        <v>0</v>
      </c>
      <c r="AP50" s="17">
        <f t="shared" si="6"/>
        <v>0</v>
      </c>
      <c r="AQ50" s="17">
        <f t="shared" si="7"/>
        <v>0</v>
      </c>
      <c r="AR50" s="17">
        <f t="shared" si="8"/>
        <v>0</v>
      </c>
      <c r="AS50" s="17">
        <f t="shared" si="9"/>
        <v>0</v>
      </c>
    </row>
    <row r="51" spans="1:45" ht="15">
      <c r="A51" s="2" t="s">
        <v>27</v>
      </c>
      <c r="B51" s="38" t="str">
        <f>B9</f>
        <v>Mikka HARTSTANG</v>
      </c>
      <c r="C51" s="6" t="s">
        <v>14</v>
      </c>
      <c r="D51" s="2" t="s">
        <v>34</v>
      </c>
      <c r="E51" s="9" t="str">
        <f>E12</f>
        <v>Bennet ROBBEN</v>
      </c>
      <c r="F51" s="10"/>
      <c r="G51" s="9">
        <v>11</v>
      </c>
      <c r="H51" s="3" t="s">
        <v>3</v>
      </c>
      <c r="I51" s="9">
        <v>2</v>
      </c>
      <c r="J51" s="2"/>
      <c r="K51" s="9">
        <v>11</v>
      </c>
      <c r="L51" s="3" t="s">
        <v>3</v>
      </c>
      <c r="M51" s="9">
        <v>5</v>
      </c>
      <c r="N51" s="2"/>
      <c r="O51" s="9">
        <v>11</v>
      </c>
      <c r="P51" s="3" t="s">
        <v>3</v>
      </c>
      <c r="Q51" s="9">
        <v>6</v>
      </c>
      <c r="R51" s="2"/>
      <c r="S51" s="9"/>
      <c r="T51" s="3" t="s">
        <v>3</v>
      </c>
      <c r="U51" s="9"/>
      <c r="V51" s="2"/>
      <c r="W51" s="9"/>
      <c r="X51" s="3" t="s">
        <v>3</v>
      </c>
      <c r="Y51" s="9"/>
      <c r="Z51" s="2"/>
      <c r="AA51" s="16">
        <f>SUM(AI51:AM51)</f>
        <v>3</v>
      </c>
      <c r="AB51" s="3" t="s">
        <v>3</v>
      </c>
      <c r="AC51" s="16">
        <f>SUM(AO51+AP51+AQ51+AR51+AS51)/2</f>
        <v>0</v>
      </c>
      <c r="AD51" s="2"/>
      <c r="AE51" s="16">
        <f>IF(AA51=3,1,0)</f>
        <v>1</v>
      </c>
      <c r="AF51" s="3" t="s">
        <v>3</v>
      </c>
      <c r="AG51" s="16">
        <f>IF(AC51=3,1,0)</f>
        <v>0</v>
      </c>
      <c r="AI51" s="17">
        <f t="shared" si="0"/>
        <v>1</v>
      </c>
      <c r="AJ51" s="17">
        <f t="shared" si="1"/>
        <v>1</v>
      </c>
      <c r="AK51" s="17">
        <f t="shared" si="2"/>
        <v>1</v>
      </c>
      <c r="AL51" s="17">
        <f t="shared" si="3"/>
        <v>0</v>
      </c>
      <c r="AM51" s="17">
        <f t="shared" si="4"/>
        <v>0</v>
      </c>
      <c r="AN51" s="17"/>
      <c r="AO51" s="17">
        <f t="shared" si="5"/>
        <v>0</v>
      </c>
      <c r="AP51" s="17">
        <f t="shared" si="6"/>
        <v>0</v>
      </c>
      <c r="AQ51" s="17">
        <f t="shared" si="7"/>
        <v>0</v>
      </c>
      <c r="AR51" s="17">
        <f t="shared" si="8"/>
        <v>0</v>
      </c>
      <c r="AS51" s="17">
        <f t="shared" si="9"/>
        <v>0</v>
      </c>
    </row>
    <row r="52" spans="1:45" ht="15">
      <c r="A52" s="2" t="s">
        <v>28</v>
      </c>
      <c r="B52" s="38" t="str">
        <f>B10</f>
        <v>Tammo MISERA</v>
      </c>
      <c r="C52" s="6" t="s">
        <v>14</v>
      </c>
      <c r="D52" s="2" t="s">
        <v>33</v>
      </c>
      <c r="E52" s="9" t="str">
        <f>E11</f>
        <v>Heye KOEPKE</v>
      </c>
      <c r="F52" s="10"/>
      <c r="G52" s="9">
        <v>11</v>
      </c>
      <c r="H52" s="3" t="s">
        <v>3</v>
      </c>
      <c r="I52" s="9">
        <v>7</v>
      </c>
      <c r="J52" s="2"/>
      <c r="K52" s="9">
        <v>11</v>
      </c>
      <c r="L52" s="3" t="s">
        <v>3</v>
      </c>
      <c r="M52" s="9">
        <v>2</v>
      </c>
      <c r="N52" s="2"/>
      <c r="O52" s="9">
        <v>11</v>
      </c>
      <c r="P52" s="3" t="s">
        <v>3</v>
      </c>
      <c r="Q52" s="9">
        <v>6</v>
      </c>
      <c r="R52" s="2"/>
      <c r="S52" s="9"/>
      <c r="T52" s="3" t="s">
        <v>3</v>
      </c>
      <c r="U52" s="9"/>
      <c r="V52" s="2"/>
      <c r="W52" s="9"/>
      <c r="X52" s="3" t="s">
        <v>3</v>
      </c>
      <c r="Y52" s="9"/>
      <c r="Z52" s="2"/>
      <c r="AA52" s="16">
        <f>SUM(AI52:AM52)</f>
        <v>3</v>
      </c>
      <c r="AB52" s="3" t="s">
        <v>3</v>
      </c>
      <c r="AC52" s="16">
        <f>SUM(AO52+AP52+AQ52+AR52+AS52)/2</f>
        <v>0</v>
      </c>
      <c r="AD52" s="2"/>
      <c r="AE52" s="16">
        <f>IF(AA52=3,1,0)</f>
        <v>1</v>
      </c>
      <c r="AF52" s="3" t="s">
        <v>3</v>
      </c>
      <c r="AG52" s="16">
        <f>IF(AC52=3,1,0)</f>
        <v>0</v>
      </c>
      <c r="AI52" s="17">
        <f t="shared" si="0"/>
        <v>1</v>
      </c>
      <c r="AJ52" s="17">
        <f t="shared" si="1"/>
        <v>1</v>
      </c>
      <c r="AK52" s="17">
        <f t="shared" si="2"/>
        <v>1</v>
      </c>
      <c r="AL52" s="17">
        <f t="shared" si="3"/>
        <v>0</v>
      </c>
      <c r="AM52" s="17">
        <f t="shared" si="4"/>
        <v>0</v>
      </c>
      <c r="AN52" s="17"/>
      <c r="AO52" s="17">
        <f t="shared" si="5"/>
        <v>0</v>
      </c>
      <c r="AP52" s="17">
        <f t="shared" si="6"/>
        <v>0</v>
      </c>
      <c r="AQ52" s="17">
        <f t="shared" si="7"/>
        <v>0</v>
      </c>
      <c r="AR52" s="17">
        <f t="shared" si="8"/>
        <v>0</v>
      </c>
      <c r="AS52" s="17">
        <f t="shared" si="9"/>
        <v>0</v>
      </c>
    </row>
    <row r="53" spans="1:45" ht="15">
      <c r="A53" s="2" t="s">
        <v>29</v>
      </c>
      <c r="B53" s="38" t="str">
        <f>B11</f>
        <v>Jiawen SONG</v>
      </c>
      <c r="C53" s="6" t="s">
        <v>14</v>
      </c>
      <c r="D53" s="2" t="s">
        <v>32</v>
      </c>
      <c r="E53" s="9" t="str">
        <f>E10</f>
        <v>Torben SCHLAPIG</v>
      </c>
      <c r="F53" s="10"/>
      <c r="G53" s="9">
        <v>11</v>
      </c>
      <c r="H53" s="3" t="s">
        <v>3</v>
      </c>
      <c r="I53" s="9">
        <v>4</v>
      </c>
      <c r="J53" s="2"/>
      <c r="K53" s="9">
        <v>4</v>
      </c>
      <c r="L53" s="3" t="s">
        <v>3</v>
      </c>
      <c r="M53" s="9">
        <v>11</v>
      </c>
      <c r="N53" s="2"/>
      <c r="O53" s="9">
        <v>11</v>
      </c>
      <c r="P53" s="3" t="s">
        <v>3</v>
      </c>
      <c r="Q53" s="9">
        <v>4</v>
      </c>
      <c r="R53" s="2"/>
      <c r="S53" s="9">
        <v>11</v>
      </c>
      <c r="T53" s="3" t="s">
        <v>3</v>
      </c>
      <c r="U53" s="9">
        <v>5</v>
      </c>
      <c r="V53" s="2"/>
      <c r="W53" s="9"/>
      <c r="X53" s="3" t="s">
        <v>3</v>
      </c>
      <c r="Y53" s="9"/>
      <c r="Z53" s="2"/>
      <c r="AA53" s="16">
        <f>SUM(AI53:AM53)</f>
        <v>3</v>
      </c>
      <c r="AB53" s="3" t="s">
        <v>3</v>
      </c>
      <c r="AC53" s="16">
        <f>SUM(AO53+AP53+AQ53+AR53+AS53)/2</f>
        <v>1</v>
      </c>
      <c r="AD53" s="2"/>
      <c r="AE53" s="16">
        <f>IF(AA53=3,1,0)</f>
        <v>1</v>
      </c>
      <c r="AF53" s="3" t="s">
        <v>3</v>
      </c>
      <c r="AG53" s="16">
        <f>IF(AC53=3,1,0)</f>
        <v>0</v>
      </c>
      <c r="AI53" s="17">
        <f t="shared" si="0"/>
        <v>1</v>
      </c>
      <c r="AJ53" s="17">
        <f t="shared" si="1"/>
        <v>0</v>
      </c>
      <c r="AK53" s="17">
        <f t="shared" si="2"/>
        <v>1</v>
      </c>
      <c r="AL53" s="17">
        <f t="shared" si="3"/>
        <v>1</v>
      </c>
      <c r="AM53" s="17">
        <f t="shared" si="4"/>
        <v>0</v>
      </c>
      <c r="AN53" s="17"/>
      <c r="AO53" s="17">
        <f t="shared" si="5"/>
        <v>0</v>
      </c>
      <c r="AP53" s="17">
        <f t="shared" si="6"/>
        <v>2</v>
      </c>
      <c r="AQ53" s="17">
        <f t="shared" si="7"/>
        <v>0</v>
      </c>
      <c r="AR53" s="17">
        <f t="shared" si="8"/>
        <v>0</v>
      </c>
      <c r="AS53" s="17">
        <f t="shared" si="9"/>
        <v>0</v>
      </c>
    </row>
    <row r="54" spans="1:45" ht="15">
      <c r="A54" s="2" t="s">
        <v>30</v>
      </c>
      <c r="B54" s="38" t="str">
        <f>B12</f>
        <v>Maxim MÜLLER</v>
      </c>
      <c r="C54" s="6" t="s">
        <v>14</v>
      </c>
      <c r="D54" s="2" t="s">
        <v>31</v>
      </c>
      <c r="E54" s="9" t="str">
        <f>E9</f>
        <v>Tim BOHNEN</v>
      </c>
      <c r="F54" s="10"/>
      <c r="G54" s="9">
        <v>0</v>
      </c>
      <c r="H54" s="3" t="s">
        <v>3</v>
      </c>
      <c r="I54" s="9">
        <v>11</v>
      </c>
      <c r="J54" s="2"/>
      <c r="K54" s="9">
        <v>1</v>
      </c>
      <c r="L54" s="3" t="s">
        <v>3</v>
      </c>
      <c r="M54" s="9">
        <v>11</v>
      </c>
      <c r="N54" s="2"/>
      <c r="O54" s="9">
        <v>5</v>
      </c>
      <c r="P54" s="3" t="s">
        <v>3</v>
      </c>
      <c r="Q54" s="9">
        <v>11</v>
      </c>
      <c r="R54" s="2"/>
      <c r="S54" s="9"/>
      <c r="T54" s="3" t="s">
        <v>3</v>
      </c>
      <c r="U54" s="9"/>
      <c r="V54" s="2"/>
      <c r="W54" s="9"/>
      <c r="X54" s="3" t="s">
        <v>3</v>
      </c>
      <c r="Y54" s="9"/>
      <c r="Z54" s="2"/>
      <c r="AA54" s="16">
        <f>SUM(AI54:AM54)</f>
        <v>0</v>
      </c>
      <c r="AB54" s="3" t="s">
        <v>3</v>
      </c>
      <c r="AC54" s="16">
        <f>SUM(AO54+AP54+AQ54+AR54+AS54)/2</f>
        <v>3</v>
      </c>
      <c r="AD54" s="2"/>
      <c r="AE54" s="16">
        <f>IF(AA54=3,1,0)</f>
        <v>0</v>
      </c>
      <c r="AF54" s="3" t="s">
        <v>3</v>
      </c>
      <c r="AG54" s="16">
        <f>IF(AC54=3,1,0)</f>
        <v>1</v>
      </c>
      <c r="AI54" s="17">
        <f t="shared" si="0"/>
        <v>0</v>
      </c>
      <c r="AJ54" s="17">
        <f t="shared" si="1"/>
        <v>0</v>
      </c>
      <c r="AK54" s="17">
        <f t="shared" si="2"/>
        <v>0</v>
      </c>
      <c r="AL54" s="17">
        <f t="shared" si="3"/>
        <v>0</v>
      </c>
      <c r="AM54" s="17">
        <f t="shared" si="4"/>
        <v>0</v>
      </c>
      <c r="AN54" s="17"/>
      <c r="AO54" s="17">
        <f t="shared" si="5"/>
        <v>2</v>
      </c>
      <c r="AP54" s="17">
        <f t="shared" si="6"/>
        <v>2</v>
      </c>
      <c r="AQ54" s="17">
        <f t="shared" si="7"/>
        <v>2</v>
      </c>
      <c r="AR54" s="17">
        <f t="shared" si="8"/>
        <v>0</v>
      </c>
      <c r="AS54" s="17">
        <f t="shared" si="9"/>
        <v>0</v>
      </c>
    </row>
    <row r="55" spans="2:45" ht="15">
      <c r="B55" s="10"/>
      <c r="C55" s="6"/>
      <c r="E55" s="10"/>
      <c r="F55" s="10"/>
      <c r="G55" s="19">
        <f>SUM(G16:G54)</f>
        <v>281</v>
      </c>
      <c r="H55" s="20"/>
      <c r="I55" s="19">
        <f>SUM(I16:I54)</f>
        <v>266</v>
      </c>
      <c r="J55" s="20"/>
      <c r="K55" s="19">
        <f>SUM(K16:K54)</f>
        <v>288</v>
      </c>
      <c r="L55" s="20"/>
      <c r="M55" s="19">
        <f>SUM(M16:M54)</f>
        <v>253</v>
      </c>
      <c r="N55" s="20"/>
      <c r="O55" s="19">
        <f>SUM(O16:O54)</f>
        <v>303</v>
      </c>
      <c r="P55" s="20"/>
      <c r="Q55" s="19">
        <f>SUM(Q16:Q54)</f>
        <v>271</v>
      </c>
      <c r="R55" s="20"/>
      <c r="S55" s="19">
        <f>SUM(S16:S54)</f>
        <v>97</v>
      </c>
      <c r="T55" s="20"/>
      <c r="U55" s="19">
        <f>SUM(U16:U54)</f>
        <v>69</v>
      </c>
      <c r="V55" s="20"/>
      <c r="W55" s="19">
        <f>SUM(W16:W54)</f>
        <v>25</v>
      </c>
      <c r="X55" s="20"/>
      <c r="Y55" s="19">
        <f>SUM(Y16:Y54)</f>
        <v>34</v>
      </c>
      <c r="Z55" s="2"/>
      <c r="AA55" s="18"/>
      <c r="AB55" s="18"/>
      <c r="AC55" s="18"/>
      <c r="AD55" s="18"/>
      <c r="AE55" s="18"/>
      <c r="AF55" s="18"/>
      <c r="AG55" s="18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2:33" ht="15.75" thickBot="1">
      <c r="B56" s="50" t="s">
        <v>20</v>
      </c>
      <c r="G56" s="1"/>
      <c r="H56" s="1"/>
      <c r="I56" s="1" t="s">
        <v>19</v>
      </c>
      <c r="J56" s="1"/>
      <c r="K56" s="1"/>
      <c r="L56" s="1"/>
      <c r="M56" s="1"/>
      <c r="N56" s="1"/>
      <c r="AA56" s="16">
        <f>SUM(AA16:AA54)</f>
        <v>61</v>
      </c>
      <c r="AB56" s="2" t="s">
        <v>3</v>
      </c>
      <c r="AC56" s="16">
        <f>SUM(AC16:AC54)</f>
        <v>47</v>
      </c>
      <c r="AE56" s="16">
        <f>SUM(AE16:AE54)</f>
        <v>18</v>
      </c>
      <c r="AF56" s="2" t="s">
        <v>3</v>
      </c>
      <c r="AG56" s="16">
        <f>SUM(AG16:AG54)</f>
        <v>14</v>
      </c>
    </row>
    <row r="57" spans="2:33" ht="17.25" thickBot="1" thickTop="1">
      <c r="B57" s="50"/>
      <c r="C57" s="51" t="s">
        <v>60</v>
      </c>
      <c r="D57" s="52"/>
      <c r="E57" s="53"/>
      <c r="I57" s="12" t="str">
        <f>B1</f>
        <v>BV Hannover</v>
      </c>
      <c r="J57" s="13"/>
      <c r="K57" s="13"/>
      <c r="L57" s="14"/>
      <c r="M57" s="13"/>
      <c r="N57" s="13"/>
      <c r="O57" s="47">
        <f>G55+K55+O55+S55+W55</f>
        <v>994</v>
      </c>
      <c r="P57" s="48"/>
      <c r="AA57" s="46" t="s">
        <v>16</v>
      </c>
      <c r="AB57" s="46"/>
      <c r="AC57" s="46"/>
      <c r="AE57" s="46" t="s">
        <v>18</v>
      </c>
      <c r="AF57" s="46"/>
      <c r="AG57" s="46"/>
    </row>
    <row r="58" spans="2:16" ht="15.75" thickTop="1">
      <c r="B58" s="50"/>
      <c r="I58" s="12" t="str">
        <f>E1</f>
        <v>BV Weser-Ems</v>
      </c>
      <c r="J58" s="13"/>
      <c r="K58" s="13"/>
      <c r="L58" s="14"/>
      <c r="M58" s="13"/>
      <c r="N58" s="13"/>
      <c r="O58" s="47">
        <f>I55+M55+Q55+U55+Y55</f>
        <v>893</v>
      </c>
      <c r="P58" s="48"/>
    </row>
  </sheetData>
  <sheetProtection/>
  <mergeCells count="30">
    <mergeCell ref="AE14:AG14"/>
    <mergeCell ref="AE57:AG57"/>
    <mergeCell ref="O57:P57"/>
    <mergeCell ref="O14:Q14"/>
    <mergeCell ref="S14:U14"/>
    <mergeCell ref="W14:Y14"/>
    <mergeCell ref="AA14:AC14"/>
    <mergeCell ref="AA57:AC57"/>
    <mergeCell ref="O58:P58"/>
    <mergeCell ref="B56:B58"/>
    <mergeCell ref="C57:E57"/>
    <mergeCell ref="B8:C8"/>
    <mergeCell ref="B10:C10"/>
    <mergeCell ref="B9:C9"/>
    <mergeCell ref="B11:C11"/>
    <mergeCell ref="G14:I14"/>
    <mergeCell ref="K14:M14"/>
    <mergeCell ref="B12:C12"/>
    <mergeCell ref="E12:F12"/>
    <mergeCell ref="E8:F8"/>
    <mergeCell ref="E9:F9"/>
    <mergeCell ref="E10:F10"/>
    <mergeCell ref="E11:F11"/>
    <mergeCell ref="B3:E3"/>
    <mergeCell ref="B5:C5"/>
    <mergeCell ref="B6:C6"/>
    <mergeCell ref="B7:C7"/>
    <mergeCell ref="E5:F5"/>
    <mergeCell ref="E6:F6"/>
    <mergeCell ref="E7:F7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2" r:id="rId1"/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S58"/>
  <sheetViews>
    <sheetView zoomScale="85" zoomScaleNormal="85" zoomScalePageLayoutView="0" workbookViewId="0" topLeftCell="A25">
      <selection activeCell="C57" sqref="C57:E57"/>
    </sheetView>
  </sheetViews>
  <sheetFormatPr defaultColWidth="11.421875" defaultRowHeight="15"/>
  <cols>
    <col min="1" max="1" width="3.7109375" style="2" customWidth="1"/>
    <col min="2" max="2" width="28.7109375" style="2" customWidth="1"/>
    <col min="3" max="3" width="1.7109375" style="2" customWidth="1"/>
    <col min="4" max="4" width="3.7109375" style="2" customWidth="1"/>
    <col min="5" max="5" width="28.7109375" style="2" customWidth="1"/>
    <col min="6" max="6" width="1.8515625" style="2" customWidth="1"/>
    <col min="7" max="7" width="3.28125" style="0" customWidth="1"/>
    <col min="8" max="8" width="1.7109375" style="2" customWidth="1"/>
    <col min="9" max="9" width="3.28125" style="0" customWidth="1"/>
    <col min="10" max="10" width="1.8515625" style="0" customWidth="1"/>
    <col min="11" max="11" width="3.28125" style="0" customWidth="1"/>
    <col min="12" max="12" width="1.7109375" style="2" customWidth="1"/>
    <col min="13" max="13" width="3.28125" style="0" customWidth="1"/>
    <col min="14" max="14" width="1.8515625" style="0" customWidth="1"/>
    <col min="15" max="15" width="3.28125" style="0" customWidth="1"/>
    <col min="16" max="16" width="1.7109375" style="2" customWidth="1"/>
    <col min="17" max="17" width="3.28125" style="0" customWidth="1"/>
    <col min="18" max="18" width="1.8515625" style="0" customWidth="1"/>
    <col min="19" max="19" width="3.28125" style="0" customWidth="1"/>
    <col min="20" max="20" width="1.7109375" style="2" customWidth="1"/>
    <col min="21" max="21" width="3.28125" style="0" customWidth="1"/>
    <col min="22" max="22" width="1.8515625" style="0" customWidth="1"/>
    <col min="23" max="23" width="3.28125" style="0" customWidth="1"/>
    <col min="24" max="24" width="1.7109375" style="2" customWidth="1"/>
    <col min="25" max="25" width="3.28125" style="0" customWidth="1"/>
    <col min="26" max="26" width="1.8515625" style="0" customWidth="1"/>
    <col min="27" max="27" width="3.28125" style="0" customWidth="1"/>
    <col min="28" max="28" width="1.7109375" style="0" customWidth="1"/>
    <col min="29" max="29" width="3.28125" style="0" customWidth="1"/>
    <col min="30" max="30" width="1.8515625" style="0" customWidth="1"/>
    <col min="31" max="31" width="3.28125" style="0" customWidth="1"/>
    <col min="32" max="32" width="1.7109375" style="0" customWidth="1"/>
    <col min="33" max="33" width="3.28125" style="0" customWidth="1"/>
  </cols>
  <sheetData>
    <row r="1" spans="2:6" ht="27" customHeight="1">
      <c r="B1" s="5" t="s">
        <v>36</v>
      </c>
      <c r="C1" s="4"/>
      <c r="D1" s="5" t="s">
        <v>14</v>
      </c>
      <c r="E1" s="5" t="s">
        <v>60</v>
      </c>
      <c r="F1" s="4"/>
    </row>
    <row r="2" ht="15" customHeight="1">
      <c r="D2" s="5"/>
    </row>
    <row r="3" spans="2:6" ht="15" customHeight="1">
      <c r="B3" s="49" t="s">
        <v>15</v>
      </c>
      <c r="C3" s="49"/>
      <c r="D3" s="49"/>
      <c r="E3" s="49"/>
      <c r="F3" s="3"/>
    </row>
    <row r="4" ht="15.75" thickBot="1"/>
    <row r="5" spans="1:6" ht="19.5" customHeight="1" thickBot="1">
      <c r="A5" s="7" t="s">
        <v>0</v>
      </c>
      <c r="B5" s="44" t="s">
        <v>87</v>
      </c>
      <c r="C5" s="45"/>
      <c r="D5" s="7" t="s">
        <v>1</v>
      </c>
      <c r="E5" s="56" t="s">
        <v>70</v>
      </c>
      <c r="F5" s="57"/>
    </row>
    <row r="6" spans="1:6" ht="19.5" customHeight="1" thickBot="1">
      <c r="A6" s="7" t="s">
        <v>9</v>
      </c>
      <c r="B6" s="44" t="s">
        <v>76</v>
      </c>
      <c r="C6" s="45"/>
      <c r="D6" s="7" t="s">
        <v>2</v>
      </c>
      <c r="E6" s="54" t="s">
        <v>71</v>
      </c>
      <c r="F6" s="55"/>
    </row>
    <row r="7" spans="1:6" ht="19.5" customHeight="1" thickBot="1">
      <c r="A7" s="7" t="s">
        <v>11</v>
      </c>
      <c r="B7" s="44" t="s">
        <v>75</v>
      </c>
      <c r="C7" s="45"/>
      <c r="D7" s="7" t="s">
        <v>13</v>
      </c>
      <c r="E7" s="54" t="s">
        <v>92</v>
      </c>
      <c r="F7" s="55"/>
    </row>
    <row r="8" spans="1:6" ht="19.5" customHeight="1" thickBot="1">
      <c r="A8" s="7" t="s">
        <v>12</v>
      </c>
      <c r="B8" s="44" t="s">
        <v>88</v>
      </c>
      <c r="C8" s="45"/>
      <c r="D8" s="7" t="s">
        <v>10</v>
      </c>
      <c r="E8" s="54" t="s">
        <v>90</v>
      </c>
      <c r="F8" s="55"/>
    </row>
    <row r="9" spans="1:6" ht="19.5" customHeight="1" thickBot="1">
      <c r="A9" s="7" t="s">
        <v>27</v>
      </c>
      <c r="B9" s="44" t="s">
        <v>77</v>
      </c>
      <c r="C9" s="45"/>
      <c r="D9" s="7" t="s">
        <v>31</v>
      </c>
      <c r="E9" s="54" t="s">
        <v>72</v>
      </c>
      <c r="F9" s="55"/>
    </row>
    <row r="10" spans="1:6" ht="19.5" customHeight="1" thickBot="1">
      <c r="A10" s="7" t="s">
        <v>28</v>
      </c>
      <c r="B10" s="44" t="s">
        <v>78</v>
      </c>
      <c r="C10" s="45"/>
      <c r="D10" s="7" t="s">
        <v>32</v>
      </c>
      <c r="E10" s="54" t="s">
        <v>73</v>
      </c>
      <c r="F10" s="55"/>
    </row>
    <row r="11" spans="1:6" ht="19.5" customHeight="1" thickBot="1">
      <c r="A11" s="7" t="s">
        <v>29</v>
      </c>
      <c r="B11" s="44" t="s">
        <v>79</v>
      </c>
      <c r="C11" s="45"/>
      <c r="D11" s="7" t="s">
        <v>33</v>
      </c>
      <c r="E11" s="54" t="s">
        <v>74</v>
      </c>
      <c r="F11" s="55"/>
    </row>
    <row r="12" spans="1:6" ht="19.5" customHeight="1" thickBot="1">
      <c r="A12" s="7" t="s">
        <v>30</v>
      </c>
      <c r="B12" s="44" t="s">
        <v>80</v>
      </c>
      <c r="C12" s="45"/>
      <c r="D12" s="7" t="s">
        <v>34</v>
      </c>
      <c r="E12" s="54" t="s">
        <v>91</v>
      </c>
      <c r="F12" s="55"/>
    </row>
    <row r="14" spans="7:33" ht="15">
      <c r="G14" s="49" t="s">
        <v>4</v>
      </c>
      <c r="H14" s="49"/>
      <c r="I14" s="49"/>
      <c r="J14" s="11"/>
      <c r="K14" s="49" t="s">
        <v>5</v>
      </c>
      <c r="L14" s="49"/>
      <c r="M14" s="49"/>
      <c r="N14" s="11"/>
      <c r="O14" s="49" t="s">
        <v>6</v>
      </c>
      <c r="P14" s="49"/>
      <c r="Q14" s="49"/>
      <c r="R14" s="11"/>
      <c r="S14" s="49" t="s">
        <v>7</v>
      </c>
      <c r="T14" s="49"/>
      <c r="U14" s="49"/>
      <c r="V14" s="11"/>
      <c r="W14" s="49" t="s">
        <v>8</v>
      </c>
      <c r="X14" s="49"/>
      <c r="Y14" s="49"/>
      <c r="AA14" s="49" t="s">
        <v>16</v>
      </c>
      <c r="AB14" s="49"/>
      <c r="AC14" s="49"/>
      <c r="AD14" s="11"/>
      <c r="AE14" s="49" t="s">
        <v>17</v>
      </c>
      <c r="AF14" s="49"/>
      <c r="AG14" s="49"/>
    </row>
    <row r="15" ht="15">
      <c r="B15" s="15" t="s">
        <v>21</v>
      </c>
    </row>
    <row r="16" spans="1:45" ht="15">
      <c r="A16" s="2" t="s">
        <v>0</v>
      </c>
      <c r="B16" s="8" t="str">
        <f>B5</f>
        <v>Finja WITSCHI</v>
      </c>
      <c r="C16" s="6" t="s">
        <v>14</v>
      </c>
      <c r="D16" s="2" t="s">
        <v>2</v>
      </c>
      <c r="E16" s="9" t="str">
        <f>E6</f>
        <v>Helen HILKER</v>
      </c>
      <c r="F16" s="10"/>
      <c r="G16" s="9">
        <v>4</v>
      </c>
      <c r="H16" s="3" t="s">
        <v>3</v>
      </c>
      <c r="I16" s="9">
        <v>11</v>
      </c>
      <c r="J16" s="2"/>
      <c r="K16" s="9">
        <v>10</v>
      </c>
      <c r="L16" s="3" t="s">
        <v>3</v>
      </c>
      <c r="M16" s="9">
        <v>12</v>
      </c>
      <c r="N16" s="2"/>
      <c r="O16" s="9">
        <v>8</v>
      </c>
      <c r="P16" s="3" t="s">
        <v>3</v>
      </c>
      <c r="Q16" s="9">
        <v>11</v>
      </c>
      <c r="R16" s="2"/>
      <c r="S16" s="9"/>
      <c r="T16" s="3" t="s">
        <v>3</v>
      </c>
      <c r="U16" s="9"/>
      <c r="V16" s="2"/>
      <c r="W16" s="9"/>
      <c r="X16" s="3" t="s">
        <v>3</v>
      </c>
      <c r="Y16" s="9"/>
      <c r="Z16" s="2"/>
      <c r="AA16" s="16">
        <f>SUM(AI16:AM16)</f>
        <v>0</v>
      </c>
      <c r="AB16" s="3" t="s">
        <v>3</v>
      </c>
      <c r="AC16" s="16">
        <f>SUM(AO16+AP16+AQ16+AR16+AS16)/2</f>
        <v>3</v>
      </c>
      <c r="AD16" s="2"/>
      <c r="AE16" s="16">
        <f>IF(AA16=3,1,0)</f>
        <v>0</v>
      </c>
      <c r="AF16" s="3" t="s">
        <v>3</v>
      </c>
      <c r="AG16" s="16">
        <f>IF(AC16=3,1,0)</f>
        <v>1</v>
      </c>
      <c r="AI16" s="17">
        <f aca="true" t="shared" si="0" ref="AI16:AI54">IF(G16&gt;I16,1,0)</f>
        <v>0</v>
      </c>
      <c r="AJ16" s="17">
        <f aca="true" t="shared" si="1" ref="AJ16:AJ54">IF(K16&gt;M16,1,0)</f>
        <v>0</v>
      </c>
      <c r="AK16" s="17">
        <f aca="true" t="shared" si="2" ref="AK16:AK54">IF(O16&gt;Q16,1,0)</f>
        <v>0</v>
      </c>
      <c r="AL16" s="17">
        <f aca="true" t="shared" si="3" ref="AL16:AL54">IF(S16&gt;U16,1,0)</f>
        <v>0</v>
      </c>
      <c r="AM16" s="17">
        <f aca="true" t="shared" si="4" ref="AM16:AM54">IF(W16&gt;Y16,1,0)</f>
        <v>0</v>
      </c>
      <c r="AN16" s="17"/>
      <c r="AO16" s="17">
        <f aca="true" t="shared" si="5" ref="AO16:AO54">IF(G16&lt;I16,2,0)</f>
        <v>2</v>
      </c>
      <c r="AP16" s="17">
        <f aca="true" t="shared" si="6" ref="AP16:AP54">IF(K16&lt;M16,2,0)</f>
        <v>2</v>
      </c>
      <c r="AQ16" s="17">
        <f aca="true" t="shared" si="7" ref="AQ16:AQ54">IF(O16&lt;Q16,2,0)</f>
        <v>2</v>
      </c>
      <c r="AR16" s="17">
        <f aca="true" t="shared" si="8" ref="AR16:AR54">IF(S16&lt;U16,2,0)</f>
        <v>0</v>
      </c>
      <c r="AS16" s="17">
        <f aca="true" t="shared" si="9" ref="AS16:AS54">IF(W16&lt;Y16,2,0)</f>
        <v>0</v>
      </c>
    </row>
    <row r="17" spans="1:45" ht="15">
      <c r="A17" s="2" t="s">
        <v>9</v>
      </c>
      <c r="B17" s="8" t="str">
        <f>B6</f>
        <v>Melina DIERCKS</v>
      </c>
      <c r="C17" s="6" t="s">
        <v>14</v>
      </c>
      <c r="D17" s="2" t="s">
        <v>1</v>
      </c>
      <c r="E17" s="9" t="str">
        <f>E5</f>
        <v>Tabea BRAATZ</v>
      </c>
      <c r="F17" s="10"/>
      <c r="G17" s="9">
        <v>4</v>
      </c>
      <c r="H17" s="3" t="s">
        <v>3</v>
      </c>
      <c r="I17" s="9">
        <v>11</v>
      </c>
      <c r="J17" s="2"/>
      <c r="K17" s="9">
        <v>3</v>
      </c>
      <c r="L17" s="3" t="s">
        <v>3</v>
      </c>
      <c r="M17" s="9">
        <v>11</v>
      </c>
      <c r="N17" s="2"/>
      <c r="O17" s="9">
        <v>8</v>
      </c>
      <c r="P17" s="3" t="s">
        <v>3</v>
      </c>
      <c r="Q17" s="9">
        <v>11</v>
      </c>
      <c r="R17" s="2"/>
      <c r="S17" s="9"/>
      <c r="T17" s="3" t="s">
        <v>3</v>
      </c>
      <c r="U17" s="9"/>
      <c r="V17" s="2"/>
      <c r="W17" s="9"/>
      <c r="X17" s="3" t="s">
        <v>3</v>
      </c>
      <c r="Y17" s="9"/>
      <c r="Z17" s="2"/>
      <c r="AA17" s="16">
        <f>SUM(AI17:AM17)</f>
        <v>0</v>
      </c>
      <c r="AB17" s="3" t="s">
        <v>3</v>
      </c>
      <c r="AC17" s="16">
        <f>SUM(AO17+AP17+AQ17+AR17+AS17)/2</f>
        <v>3</v>
      </c>
      <c r="AD17" s="2"/>
      <c r="AE17" s="16">
        <f>IF(AA17=3,1,0)</f>
        <v>0</v>
      </c>
      <c r="AF17" s="3" t="s">
        <v>3</v>
      </c>
      <c r="AG17" s="16">
        <f>IF(AC17=3,1,0)</f>
        <v>1</v>
      </c>
      <c r="AI17" s="17">
        <f t="shared" si="0"/>
        <v>0</v>
      </c>
      <c r="AJ17" s="17">
        <f t="shared" si="1"/>
        <v>0</v>
      </c>
      <c r="AK17" s="17">
        <f t="shared" si="2"/>
        <v>0</v>
      </c>
      <c r="AL17" s="17">
        <f t="shared" si="3"/>
        <v>0</v>
      </c>
      <c r="AM17" s="17">
        <f t="shared" si="4"/>
        <v>0</v>
      </c>
      <c r="AN17" s="17"/>
      <c r="AO17" s="17">
        <f t="shared" si="5"/>
        <v>2</v>
      </c>
      <c r="AP17" s="17">
        <f t="shared" si="6"/>
        <v>2</v>
      </c>
      <c r="AQ17" s="17">
        <f t="shared" si="7"/>
        <v>2</v>
      </c>
      <c r="AR17" s="17">
        <f t="shared" si="8"/>
        <v>0</v>
      </c>
      <c r="AS17" s="17">
        <f t="shared" si="9"/>
        <v>0</v>
      </c>
    </row>
    <row r="18" spans="1:45" ht="15">
      <c r="A18" s="2" t="s">
        <v>11</v>
      </c>
      <c r="B18" s="8" t="str">
        <f>B7</f>
        <v>Svea WITSCHI</v>
      </c>
      <c r="C18" s="6" t="s">
        <v>14</v>
      </c>
      <c r="D18" s="2" t="s">
        <v>10</v>
      </c>
      <c r="E18" s="9" t="str">
        <f>E8</f>
        <v>Julia SCHIEBER</v>
      </c>
      <c r="F18" s="10"/>
      <c r="G18" s="9">
        <v>11</v>
      </c>
      <c r="H18" s="3" t="s">
        <v>3</v>
      </c>
      <c r="I18" s="9">
        <v>9</v>
      </c>
      <c r="J18" s="2"/>
      <c r="K18" s="9">
        <v>4</v>
      </c>
      <c r="L18" s="3" t="s">
        <v>3</v>
      </c>
      <c r="M18" s="9">
        <v>11</v>
      </c>
      <c r="N18" s="2"/>
      <c r="O18" s="9">
        <v>13</v>
      </c>
      <c r="P18" s="3" t="s">
        <v>3</v>
      </c>
      <c r="Q18" s="9">
        <v>11</v>
      </c>
      <c r="R18" s="2"/>
      <c r="S18" s="9">
        <v>12</v>
      </c>
      <c r="T18" s="3" t="s">
        <v>3</v>
      </c>
      <c r="U18" s="9">
        <v>14</v>
      </c>
      <c r="V18" s="2"/>
      <c r="W18" s="9">
        <v>8</v>
      </c>
      <c r="X18" s="3" t="s">
        <v>3</v>
      </c>
      <c r="Y18" s="9">
        <v>11</v>
      </c>
      <c r="Z18" s="2"/>
      <c r="AA18" s="16">
        <f>SUM(AI18:AM18)</f>
        <v>2</v>
      </c>
      <c r="AB18" s="3" t="s">
        <v>3</v>
      </c>
      <c r="AC18" s="16">
        <f>SUM(AO18+AP18+AQ18+AR18+AS18)/2</f>
        <v>3</v>
      </c>
      <c r="AD18" s="2"/>
      <c r="AE18" s="16">
        <f>IF(AA18=3,1,0)</f>
        <v>0</v>
      </c>
      <c r="AF18" s="3" t="s">
        <v>3</v>
      </c>
      <c r="AG18" s="16">
        <f>IF(AC18=3,1,0)</f>
        <v>1</v>
      </c>
      <c r="AI18" s="17">
        <f t="shared" si="0"/>
        <v>1</v>
      </c>
      <c r="AJ18" s="17">
        <f t="shared" si="1"/>
        <v>0</v>
      </c>
      <c r="AK18" s="17">
        <f t="shared" si="2"/>
        <v>1</v>
      </c>
      <c r="AL18" s="17">
        <f t="shared" si="3"/>
        <v>0</v>
      </c>
      <c r="AM18" s="17">
        <f t="shared" si="4"/>
        <v>0</v>
      </c>
      <c r="AN18" s="17"/>
      <c r="AO18" s="17">
        <f t="shared" si="5"/>
        <v>0</v>
      </c>
      <c r="AP18" s="17">
        <f t="shared" si="6"/>
        <v>2</v>
      </c>
      <c r="AQ18" s="17">
        <f t="shared" si="7"/>
        <v>0</v>
      </c>
      <c r="AR18" s="17">
        <f t="shared" si="8"/>
        <v>2</v>
      </c>
      <c r="AS18" s="17">
        <f t="shared" si="9"/>
        <v>2</v>
      </c>
    </row>
    <row r="19" spans="1:45" ht="15">
      <c r="A19" s="2" t="s">
        <v>12</v>
      </c>
      <c r="B19" s="8" t="str">
        <f>B8</f>
        <v>Pia GOLLIN</v>
      </c>
      <c r="C19" s="6" t="s">
        <v>14</v>
      </c>
      <c r="D19" s="2" t="s">
        <v>13</v>
      </c>
      <c r="E19" s="9" t="str">
        <f>E7</f>
        <v>Ronja GOTHE</v>
      </c>
      <c r="F19" s="10"/>
      <c r="G19" s="9">
        <v>11</v>
      </c>
      <c r="H19" s="3" t="s">
        <v>3</v>
      </c>
      <c r="I19" s="9">
        <v>7</v>
      </c>
      <c r="J19" s="2"/>
      <c r="K19" s="9">
        <v>9</v>
      </c>
      <c r="L19" s="3" t="s">
        <v>3</v>
      </c>
      <c r="M19" s="9">
        <v>11</v>
      </c>
      <c r="N19" s="2"/>
      <c r="O19" s="9">
        <v>11</v>
      </c>
      <c r="P19" s="3" t="s">
        <v>3</v>
      </c>
      <c r="Q19" s="9">
        <v>9</v>
      </c>
      <c r="R19" s="2"/>
      <c r="S19" s="9">
        <v>7</v>
      </c>
      <c r="T19" s="3" t="s">
        <v>3</v>
      </c>
      <c r="U19" s="9">
        <v>11</v>
      </c>
      <c r="V19" s="2"/>
      <c r="W19" s="9">
        <v>11</v>
      </c>
      <c r="X19" s="3" t="s">
        <v>3</v>
      </c>
      <c r="Y19" s="9">
        <v>8</v>
      </c>
      <c r="Z19" s="2"/>
      <c r="AA19" s="16">
        <f>SUM(AI19:AM19)</f>
        <v>3</v>
      </c>
      <c r="AB19" s="3" t="s">
        <v>3</v>
      </c>
      <c r="AC19" s="16">
        <f>SUM(AO19+AP19+AQ19+AR19+AS19)/2</f>
        <v>2</v>
      </c>
      <c r="AD19" s="2"/>
      <c r="AE19" s="16">
        <f>IF(AA19=3,1,0)</f>
        <v>1</v>
      </c>
      <c r="AF19" s="3" t="s">
        <v>3</v>
      </c>
      <c r="AG19" s="16">
        <f>IF(AC19=3,1,0)</f>
        <v>0</v>
      </c>
      <c r="AI19" s="17">
        <f t="shared" si="0"/>
        <v>1</v>
      </c>
      <c r="AJ19" s="17">
        <f t="shared" si="1"/>
        <v>0</v>
      </c>
      <c r="AK19" s="17">
        <f t="shared" si="2"/>
        <v>1</v>
      </c>
      <c r="AL19" s="17">
        <f t="shared" si="3"/>
        <v>0</v>
      </c>
      <c r="AM19" s="17">
        <f t="shared" si="4"/>
        <v>1</v>
      </c>
      <c r="AN19" s="17"/>
      <c r="AO19" s="17">
        <f t="shared" si="5"/>
        <v>0</v>
      </c>
      <c r="AP19" s="17">
        <f t="shared" si="6"/>
        <v>2</v>
      </c>
      <c r="AQ19" s="17">
        <f t="shared" si="7"/>
        <v>0</v>
      </c>
      <c r="AR19" s="17">
        <f t="shared" si="8"/>
        <v>2</v>
      </c>
      <c r="AS19" s="17">
        <f t="shared" si="9"/>
        <v>0</v>
      </c>
    </row>
    <row r="20" spans="2:45" ht="15">
      <c r="B20" s="15" t="s">
        <v>22</v>
      </c>
      <c r="C20" s="6"/>
      <c r="G20" s="2"/>
      <c r="I20" s="2"/>
      <c r="J20" s="2"/>
      <c r="K20" s="2"/>
      <c r="L20" s="3"/>
      <c r="M20" s="2"/>
      <c r="N20" s="2"/>
      <c r="O20" s="2"/>
      <c r="P20" s="3"/>
      <c r="Q20" s="2"/>
      <c r="R20" s="2"/>
      <c r="S20" s="2"/>
      <c r="U20" s="2"/>
      <c r="V20" s="2"/>
      <c r="W20" s="2"/>
      <c r="Y20" s="2"/>
      <c r="Z20" s="2"/>
      <c r="AA20" s="2"/>
      <c r="AB20" s="3"/>
      <c r="AC20" s="2"/>
      <c r="AD20" s="2"/>
      <c r="AE20" s="2"/>
      <c r="AF20" s="2"/>
      <c r="AG20" s="2"/>
      <c r="AI20" s="17">
        <f t="shared" si="0"/>
        <v>0</v>
      </c>
      <c r="AJ20" s="17">
        <f t="shared" si="1"/>
        <v>0</v>
      </c>
      <c r="AK20" s="17">
        <f t="shared" si="2"/>
        <v>0</v>
      </c>
      <c r="AL20" s="17">
        <f t="shared" si="3"/>
        <v>0</v>
      </c>
      <c r="AM20" s="17">
        <f t="shared" si="4"/>
        <v>0</v>
      </c>
      <c r="AN20" s="17"/>
      <c r="AO20" s="17">
        <f t="shared" si="5"/>
        <v>0</v>
      </c>
      <c r="AP20" s="17">
        <f t="shared" si="6"/>
        <v>0</v>
      </c>
      <c r="AQ20" s="17">
        <f t="shared" si="7"/>
        <v>0</v>
      </c>
      <c r="AR20" s="17">
        <f t="shared" si="8"/>
        <v>0</v>
      </c>
      <c r="AS20" s="17">
        <f t="shared" si="9"/>
        <v>0</v>
      </c>
    </row>
    <row r="21" spans="1:45" ht="15">
      <c r="A21" s="2" t="s">
        <v>27</v>
      </c>
      <c r="B21" s="8" t="str">
        <f>B9</f>
        <v>Lars ELVERS</v>
      </c>
      <c r="C21" s="6" t="s">
        <v>14</v>
      </c>
      <c r="D21" s="2" t="s">
        <v>32</v>
      </c>
      <c r="E21" s="9" t="str">
        <f>E10</f>
        <v>Tammo MISERA</v>
      </c>
      <c r="F21" s="10"/>
      <c r="G21" s="9">
        <v>8</v>
      </c>
      <c r="H21" s="3" t="s">
        <v>3</v>
      </c>
      <c r="I21" s="9">
        <v>11</v>
      </c>
      <c r="J21" s="2"/>
      <c r="K21" s="9">
        <v>7</v>
      </c>
      <c r="L21" s="3" t="s">
        <v>3</v>
      </c>
      <c r="M21" s="9">
        <v>11</v>
      </c>
      <c r="N21" s="2"/>
      <c r="O21" s="9">
        <v>10</v>
      </c>
      <c r="P21" s="3" t="s">
        <v>3</v>
      </c>
      <c r="Q21" s="9">
        <v>12</v>
      </c>
      <c r="R21" s="2"/>
      <c r="S21" s="9"/>
      <c r="T21" s="3" t="s">
        <v>3</v>
      </c>
      <c r="U21" s="9"/>
      <c r="V21" s="2"/>
      <c r="W21" s="9"/>
      <c r="X21" s="3" t="s">
        <v>3</v>
      </c>
      <c r="Y21" s="9"/>
      <c r="Z21" s="2"/>
      <c r="AA21" s="16">
        <f>SUM(AI21:AM21)</f>
        <v>0</v>
      </c>
      <c r="AB21" s="3" t="s">
        <v>3</v>
      </c>
      <c r="AC21" s="16">
        <f>SUM(AO21+AP21+AQ21+AR21+AS21)/2</f>
        <v>3</v>
      </c>
      <c r="AD21" s="2"/>
      <c r="AE21" s="16">
        <f>IF(AA21=3,1,0)</f>
        <v>0</v>
      </c>
      <c r="AF21" s="3" t="s">
        <v>3</v>
      </c>
      <c r="AG21" s="16">
        <f>IF(AC21=3,1,0)</f>
        <v>1</v>
      </c>
      <c r="AI21" s="17">
        <f t="shared" si="0"/>
        <v>0</v>
      </c>
      <c r="AJ21" s="17">
        <f t="shared" si="1"/>
        <v>0</v>
      </c>
      <c r="AK21" s="17">
        <f t="shared" si="2"/>
        <v>0</v>
      </c>
      <c r="AL21" s="17">
        <f t="shared" si="3"/>
        <v>0</v>
      </c>
      <c r="AM21" s="17">
        <f t="shared" si="4"/>
        <v>0</v>
      </c>
      <c r="AN21" s="17"/>
      <c r="AO21" s="17">
        <f t="shared" si="5"/>
        <v>2</v>
      </c>
      <c r="AP21" s="17">
        <f t="shared" si="6"/>
        <v>2</v>
      </c>
      <c r="AQ21" s="17">
        <f t="shared" si="7"/>
        <v>2</v>
      </c>
      <c r="AR21" s="17">
        <f t="shared" si="8"/>
        <v>0</v>
      </c>
      <c r="AS21" s="17">
        <f t="shared" si="9"/>
        <v>0</v>
      </c>
    </row>
    <row r="22" spans="1:45" ht="15">
      <c r="A22" s="2" t="s">
        <v>28</v>
      </c>
      <c r="B22" s="8" t="str">
        <f>B10</f>
        <v>Fabian SASSE</v>
      </c>
      <c r="C22" s="6" t="s">
        <v>14</v>
      </c>
      <c r="D22" s="2" t="s">
        <v>31</v>
      </c>
      <c r="E22" s="9" t="str">
        <f>E9</f>
        <v>Mikka HARTSTANG</v>
      </c>
      <c r="F22" s="10"/>
      <c r="G22" s="9">
        <v>2</v>
      </c>
      <c r="H22" s="3" t="s">
        <v>3</v>
      </c>
      <c r="I22" s="9">
        <v>11</v>
      </c>
      <c r="J22" s="2"/>
      <c r="K22" s="9">
        <v>4</v>
      </c>
      <c r="L22" s="3" t="s">
        <v>3</v>
      </c>
      <c r="M22" s="9">
        <v>11</v>
      </c>
      <c r="N22" s="2"/>
      <c r="O22" s="9">
        <v>8</v>
      </c>
      <c r="P22" s="3" t="s">
        <v>3</v>
      </c>
      <c r="Q22" s="9">
        <v>11</v>
      </c>
      <c r="R22" s="2"/>
      <c r="S22" s="9"/>
      <c r="T22" s="3" t="s">
        <v>3</v>
      </c>
      <c r="U22" s="9"/>
      <c r="V22" s="2"/>
      <c r="W22" s="9"/>
      <c r="X22" s="3" t="s">
        <v>3</v>
      </c>
      <c r="Y22" s="9"/>
      <c r="Z22" s="2"/>
      <c r="AA22" s="16">
        <f>SUM(AI22:AM22)</f>
        <v>0</v>
      </c>
      <c r="AB22" s="3" t="s">
        <v>3</v>
      </c>
      <c r="AC22" s="16">
        <f>SUM(AO22+AP22+AQ22+AR22+AS22)/2</f>
        <v>3</v>
      </c>
      <c r="AD22" s="2"/>
      <c r="AE22" s="16">
        <f>IF(AA22=3,1,0)</f>
        <v>0</v>
      </c>
      <c r="AF22" s="3" t="s">
        <v>3</v>
      </c>
      <c r="AG22" s="16">
        <f>IF(AC22=3,1,0)</f>
        <v>1</v>
      </c>
      <c r="AI22" s="17">
        <f t="shared" si="0"/>
        <v>0</v>
      </c>
      <c r="AJ22" s="17">
        <f t="shared" si="1"/>
        <v>0</v>
      </c>
      <c r="AK22" s="17">
        <f t="shared" si="2"/>
        <v>0</v>
      </c>
      <c r="AL22" s="17">
        <f t="shared" si="3"/>
        <v>0</v>
      </c>
      <c r="AM22" s="17">
        <f t="shared" si="4"/>
        <v>0</v>
      </c>
      <c r="AN22" s="17"/>
      <c r="AO22" s="17">
        <f t="shared" si="5"/>
        <v>2</v>
      </c>
      <c r="AP22" s="17">
        <f t="shared" si="6"/>
        <v>2</v>
      </c>
      <c r="AQ22" s="17">
        <f t="shared" si="7"/>
        <v>2</v>
      </c>
      <c r="AR22" s="17">
        <f t="shared" si="8"/>
        <v>0</v>
      </c>
      <c r="AS22" s="17">
        <f t="shared" si="9"/>
        <v>0</v>
      </c>
    </row>
    <row r="23" spans="1:45" ht="15">
      <c r="A23" s="2" t="s">
        <v>29</v>
      </c>
      <c r="B23" s="8" t="str">
        <f>B11</f>
        <v>Vincent SENKBEIL</v>
      </c>
      <c r="C23" s="6" t="s">
        <v>14</v>
      </c>
      <c r="D23" s="2" t="s">
        <v>34</v>
      </c>
      <c r="E23" s="9" t="str">
        <f>E12</f>
        <v>Maxim MÜLLER</v>
      </c>
      <c r="F23" s="10"/>
      <c r="G23" s="9">
        <v>11</v>
      </c>
      <c r="H23" s="3" t="s">
        <v>3</v>
      </c>
      <c r="I23" s="9">
        <v>6</v>
      </c>
      <c r="J23" s="2"/>
      <c r="K23" s="9">
        <v>11</v>
      </c>
      <c r="L23" s="3" t="s">
        <v>3</v>
      </c>
      <c r="M23" s="9">
        <v>8</v>
      </c>
      <c r="N23" s="2"/>
      <c r="O23" s="9">
        <v>11</v>
      </c>
      <c r="P23" s="3" t="s">
        <v>3</v>
      </c>
      <c r="Q23" s="9">
        <v>3</v>
      </c>
      <c r="R23" s="2"/>
      <c r="S23" s="9"/>
      <c r="T23" s="3" t="s">
        <v>3</v>
      </c>
      <c r="U23" s="9"/>
      <c r="V23" s="2"/>
      <c r="W23" s="9"/>
      <c r="X23" s="3" t="s">
        <v>3</v>
      </c>
      <c r="Y23" s="9"/>
      <c r="Z23" s="2"/>
      <c r="AA23" s="16">
        <f>SUM(AI23:AM23)</f>
        <v>3</v>
      </c>
      <c r="AB23" s="3" t="s">
        <v>3</v>
      </c>
      <c r="AC23" s="16">
        <f>SUM(AO23+AP23+AQ23+AR23+AS23)/2</f>
        <v>0</v>
      </c>
      <c r="AD23" s="2"/>
      <c r="AE23" s="16">
        <f>IF(AA23=3,1,0)</f>
        <v>1</v>
      </c>
      <c r="AF23" s="3" t="s">
        <v>3</v>
      </c>
      <c r="AG23" s="16">
        <f>IF(AC23=3,1,0)</f>
        <v>0</v>
      </c>
      <c r="AI23" s="17">
        <f t="shared" si="0"/>
        <v>1</v>
      </c>
      <c r="AJ23" s="17">
        <f t="shared" si="1"/>
        <v>1</v>
      </c>
      <c r="AK23" s="17">
        <f t="shared" si="2"/>
        <v>1</v>
      </c>
      <c r="AL23" s="17">
        <f t="shared" si="3"/>
        <v>0</v>
      </c>
      <c r="AM23" s="17">
        <f t="shared" si="4"/>
        <v>0</v>
      </c>
      <c r="AN23" s="17"/>
      <c r="AO23" s="17">
        <f t="shared" si="5"/>
        <v>0</v>
      </c>
      <c r="AP23" s="17">
        <f t="shared" si="6"/>
        <v>0</v>
      </c>
      <c r="AQ23" s="17">
        <f t="shared" si="7"/>
        <v>0</v>
      </c>
      <c r="AR23" s="17">
        <f t="shared" si="8"/>
        <v>0</v>
      </c>
      <c r="AS23" s="17">
        <f t="shared" si="9"/>
        <v>0</v>
      </c>
    </row>
    <row r="24" spans="1:45" ht="15">
      <c r="A24" s="2" t="s">
        <v>30</v>
      </c>
      <c r="B24" s="9" t="str">
        <f>B12</f>
        <v>Luca STRAUß</v>
      </c>
      <c r="C24" s="6" t="s">
        <v>14</v>
      </c>
      <c r="D24" s="2" t="s">
        <v>33</v>
      </c>
      <c r="E24" s="9" t="str">
        <f>E11</f>
        <v>Jiawen SONG</v>
      </c>
      <c r="F24" s="10"/>
      <c r="G24" s="9">
        <v>6</v>
      </c>
      <c r="H24" s="3" t="s">
        <v>3</v>
      </c>
      <c r="I24" s="9">
        <v>11</v>
      </c>
      <c r="J24" s="2"/>
      <c r="K24" s="9">
        <v>11</v>
      </c>
      <c r="L24" s="3" t="s">
        <v>3</v>
      </c>
      <c r="M24" s="9">
        <v>13</v>
      </c>
      <c r="N24" s="2"/>
      <c r="O24" s="9">
        <v>6</v>
      </c>
      <c r="P24" s="3" t="s">
        <v>3</v>
      </c>
      <c r="Q24" s="9">
        <v>11</v>
      </c>
      <c r="R24" s="2"/>
      <c r="S24" s="9">
        <v>10</v>
      </c>
      <c r="T24" s="3" t="s">
        <v>3</v>
      </c>
      <c r="U24" s="9">
        <v>12</v>
      </c>
      <c r="V24" s="2"/>
      <c r="W24" s="9"/>
      <c r="X24" s="3" t="s">
        <v>3</v>
      </c>
      <c r="Y24" s="9"/>
      <c r="Z24" s="2"/>
      <c r="AA24" s="16">
        <f>SUM(AI24:AM24)</f>
        <v>0</v>
      </c>
      <c r="AB24" s="3" t="s">
        <v>3</v>
      </c>
      <c r="AC24" s="16">
        <f>SUM(AO24+AP24+AQ24+AR24+AS24)/2</f>
        <v>4</v>
      </c>
      <c r="AD24" s="2"/>
      <c r="AE24" s="16">
        <f>IF(AA24=3,1,0)</f>
        <v>0</v>
      </c>
      <c r="AF24" s="3" t="s">
        <v>3</v>
      </c>
      <c r="AG24" s="16">
        <f>IF(AC24=3,1,0)</f>
        <v>0</v>
      </c>
      <c r="AI24" s="17">
        <f t="shared" si="0"/>
        <v>0</v>
      </c>
      <c r="AJ24" s="17">
        <f t="shared" si="1"/>
        <v>0</v>
      </c>
      <c r="AK24" s="17">
        <f t="shared" si="2"/>
        <v>0</v>
      </c>
      <c r="AL24" s="17">
        <f t="shared" si="3"/>
        <v>0</v>
      </c>
      <c r="AM24" s="17">
        <f t="shared" si="4"/>
        <v>0</v>
      </c>
      <c r="AN24" s="17"/>
      <c r="AO24" s="17">
        <f t="shared" si="5"/>
        <v>2</v>
      </c>
      <c r="AP24" s="17">
        <f t="shared" si="6"/>
        <v>2</v>
      </c>
      <c r="AQ24" s="17">
        <f t="shared" si="7"/>
        <v>2</v>
      </c>
      <c r="AR24" s="17">
        <f t="shared" si="8"/>
        <v>2</v>
      </c>
      <c r="AS24" s="17">
        <f t="shared" si="9"/>
        <v>0</v>
      </c>
    </row>
    <row r="25" spans="2:45" ht="15">
      <c r="B25" s="15" t="s">
        <v>23</v>
      </c>
      <c r="C25" s="6"/>
      <c r="G25" s="2"/>
      <c r="I25" s="2"/>
      <c r="J25" s="2"/>
      <c r="K25" s="2"/>
      <c r="L25" s="3"/>
      <c r="M25" s="2"/>
      <c r="N25" s="2"/>
      <c r="O25" s="2"/>
      <c r="P25" s="3"/>
      <c r="Q25" s="2"/>
      <c r="R25" s="2"/>
      <c r="S25" s="2"/>
      <c r="U25" s="2"/>
      <c r="V25" s="2"/>
      <c r="W25" s="2"/>
      <c r="Y25" s="2"/>
      <c r="Z25" s="2"/>
      <c r="AA25" s="2"/>
      <c r="AB25" s="3"/>
      <c r="AC25" s="2"/>
      <c r="AD25" s="2"/>
      <c r="AE25" s="2"/>
      <c r="AF25" s="2"/>
      <c r="AG25" s="2"/>
      <c r="AI25" s="17">
        <f t="shared" si="0"/>
        <v>0</v>
      </c>
      <c r="AJ25" s="17">
        <f t="shared" si="1"/>
        <v>0</v>
      </c>
      <c r="AK25" s="17">
        <f t="shared" si="2"/>
        <v>0</v>
      </c>
      <c r="AL25" s="17">
        <f t="shared" si="3"/>
        <v>0</v>
      </c>
      <c r="AM25" s="17">
        <f t="shared" si="4"/>
        <v>0</v>
      </c>
      <c r="AN25" s="17"/>
      <c r="AO25" s="17">
        <f t="shared" si="5"/>
        <v>0</v>
      </c>
      <c r="AP25" s="17">
        <f t="shared" si="6"/>
        <v>0</v>
      </c>
      <c r="AQ25" s="17">
        <f t="shared" si="7"/>
        <v>0</v>
      </c>
      <c r="AR25" s="17">
        <f t="shared" si="8"/>
        <v>0</v>
      </c>
      <c r="AS25" s="17">
        <f t="shared" si="9"/>
        <v>0</v>
      </c>
    </row>
    <row r="26" spans="1:45" ht="15">
      <c r="A26" s="2" t="s">
        <v>0</v>
      </c>
      <c r="B26" s="8" t="str">
        <f>B5</f>
        <v>Finja WITSCHI</v>
      </c>
      <c r="C26" s="6" t="s">
        <v>14</v>
      </c>
      <c r="D26" s="2" t="s">
        <v>1</v>
      </c>
      <c r="E26" s="9" t="str">
        <f>E5</f>
        <v>Tabea BRAATZ</v>
      </c>
      <c r="F26" s="10"/>
      <c r="G26" s="9">
        <v>3</v>
      </c>
      <c r="H26" s="3" t="s">
        <v>3</v>
      </c>
      <c r="I26" s="9">
        <v>11</v>
      </c>
      <c r="J26" s="2"/>
      <c r="K26" s="9">
        <v>9</v>
      </c>
      <c r="L26" s="3" t="s">
        <v>3</v>
      </c>
      <c r="M26" s="9">
        <v>11</v>
      </c>
      <c r="N26" s="2"/>
      <c r="O26" s="9">
        <v>7</v>
      </c>
      <c r="P26" s="3" t="s">
        <v>3</v>
      </c>
      <c r="Q26" s="9">
        <v>11</v>
      </c>
      <c r="R26" s="2"/>
      <c r="S26" s="9"/>
      <c r="T26" s="3" t="s">
        <v>3</v>
      </c>
      <c r="U26" s="9"/>
      <c r="V26" s="2"/>
      <c r="W26" s="9"/>
      <c r="X26" s="3" t="s">
        <v>3</v>
      </c>
      <c r="Y26" s="9"/>
      <c r="Z26" s="2"/>
      <c r="AA26" s="16">
        <f>SUM(AI26:AM26)</f>
        <v>0</v>
      </c>
      <c r="AB26" s="3" t="s">
        <v>3</v>
      </c>
      <c r="AC26" s="16">
        <f>SUM(AO26+AP26+AQ26+AR26+AS26)/2</f>
        <v>3</v>
      </c>
      <c r="AD26" s="2"/>
      <c r="AE26" s="16">
        <f>IF(AA26=3,1,0)</f>
        <v>0</v>
      </c>
      <c r="AF26" s="3" t="s">
        <v>3</v>
      </c>
      <c r="AG26" s="16">
        <f>IF(AC26=3,1,0)</f>
        <v>1</v>
      </c>
      <c r="AI26" s="17">
        <f t="shared" si="0"/>
        <v>0</v>
      </c>
      <c r="AJ26" s="17">
        <f t="shared" si="1"/>
        <v>0</v>
      </c>
      <c r="AK26" s="17">
        <f t="shared" si="2"/>
        <v>0</v>
      </c>
      <c r="AL26" s="17">
        <f t="shared" si="3"/>
        <v>0</v>
      </c>
      <c r="AM26" s="17">
        <f t="shared" si="4"/>
        <v>0</v>
      </c>
      <c r="AN26" s="17"/>
      <c r="AO26" s="17">
        <f t="shared" si="5"/>
        <v>2</v>
      </c>
      <c r="AP26" s="17">
        <f t="shared" si="6"/>
        <v>2</v>
      </c>
      <c r="AQ26" s="17">
        <f t="shared" si="7"/>
        <v>2</v>
      </c>
      <c r="AR26" s="17">
        <f t="shared" si="8"/>
        <v>0</v>
      </c>
      <c r="AS26" s="17">
        <f t="shared" si="9"/>
        <v>0</v>
      </c>
    </row>
    <row r="27" spans="1:45" ht="15">
      <c r="A27" s="2" t="s">
        <v>9</v>
      </c>
      <c r="B27" s="8" t="str">
        <f>B6</f>
        <v>Melina DIERCKS</v>
      </c>
      <c r="C27" s="6" t="s">
        <v>14</v>
      </c>
      <c r="D27" s="2" t="s">
        <v>2</v>
      </c>
      <c r="E27" s="9" t="str">
        <f>E6</f>
        <v>Helen HILKER</v>
      </c>
      <c r="F27" s="10"/>
      <c r="G27" s="9">
        <v>9</v>
      </c>
      <c r="H27" s="3" t="s">
        <v>3</v>
      </c>
      <c r="I27" s="9">
        <v>11</v>
      </c>
      <c r="J27" s="2"/>
      <c r="K27" s="9">
        <v>11</v>
      </c>
      <c r="L27" s="3" t="s">
        <v>3</v>
      </c>
      <c r="M27" s="9">
        <v>8</v>
      </c>
      <c r="N27" s="2"/>
      <c r="O27" s="9">
        <v>1</v>
      </c>
      <c r="P27" s="3" t="s">
        <v>3</v>
      </c>
      <c r="Q27" s="9">
        <v>11</v>
      </c>
      <c r="R27" s="2"/>
      <c r="S27" s="9">
        <v>4</v>
      </c>
      <c r="T27" s="3" t="s">
        <v>3</v>
      </c>
      <c r="U27" s="9">
        <v>11</v>
      </c>
      <c r="V27" s="2"/>
      <c r="W27" s="9"/>
      <c r="X27" s="3" t="s">
        <v>3</v>
      </c>
      <c r="Y27" s="9"/>
      <c r="Z27" s="2"/>
      <c r="AA27" s="16">
        <f>SUM(AI27:AM27)</f>
        <v>1</v>
      </c>
      <c r="AB27" s="3" t="s">
        <v>3</v>
      </c>
      <c r="AC27" s="16">
        <f>SUM(AO27+AP27+AQ27+AR27+AS27)/2</f>
        <v>3</v>
      </c>
      <c r="AD27" s="2"/>
      <c r="AE27" s="16">
        <f>IF(AA27=3,1,0)</f>
        <v>0</v>
      </c>
      <c r="AF27" s="3" t="s">
        <v>3</v>
      </c>
      <c r="AG27" s="16">
        <f>IF(AC27=3,1,0)</f>
        <v>1</v>
      </c>
      <c r="AI27" s="17">
        <f t="shared" si="0"/>
        <v>0</v>
      </c>
      <c r="AJ27" s="17">
        <f t="shared" si="1"/>
        <v>1</v>
      </c>
      <c r="AK27" s="17">
        <f t="shared" si="2"/>
        <v>0</v>
      </c>
      <c r="AL27" s="17">
        <f t="shared" si="3"/>
        <v>0</v>
      </c>
      <c r="AM27" s="17">
        <f t="shared" si="4"/>
        <v>0</v>
      </c>
      <c r="AN27" s="17"/>
      <c r="AO27" s="17">
        <f t="shared" si="5"/>
        <v>2</v>
      </c>
      <c r="AP27" s="17">
        <f t="shared" si="6"/>
        <v>0</v>
      </c>
      <c r="AQ27" s="17">
        <f t="shared" si="7"/>
        <v>2</v>
      </c>
      <c r="AR27" s="17">
        <f t="shared" si="8"/>
        <v>2</v>
      </c>
      <c r="AS27" s="17">
        <f t="shared" si="9"/>
        <v>0</v>
      </c>
    </row>
    <row r="28" spans="1:45" ht="15">
      <c r="A28" s="2" t="s">
        <v>11</v>
      </c>
      <c r="B28" s="8" t="str">
        <f>B7</f>
        <v>Svea WITSCHI</v>
      </c>
      <c r="C28" s="6" t="s">
        <v>14</v>
      </c>
      <c r="D28" s="2" t="s">
        <v>13</v>
      </c>
      <c r="E28" s="9" t="str">
        <f>E7</f>
        <v>Ronja GOTHE</v>
      </c>
      <c r="F28" s="10"/>
      <c r="G28" s="9">
        <v>11</v>
      </c>
      <c r="H28" s="3" t="s">
        <v>3</v>
      </c>
      <c r="I28" s="9">
        <v>8</v>
      </c>
      <c r="J28" s="2"/>
      <c r="K28" s="9">
        <v>11</v>
      </c>
      <c r="L28" s="3" t="s">
        <v>3</v>
      </c>
      <c r="M28" s="9">
        <v>6</v>
      </c>
      <c r="N28" s="2"/>
      <c r="O28" s="9">
        <v>7</v>
      </c>
      <c r="P28" s="3" t="s">
        <v>3</v>
      </c>
      <c r="Q28" s="9">
        <v>11</v>
      </c>
      <c r="R28" s="2"/>
      <c r="S28" s="9">
        <v>8</v>
      </c>
      <c r="T28" s="3" t="s">
        <v>3</v>
      </c>
      <c r="U28" s="9">
        <v>11</v>
      </c>
      <c r="V28" s="2"/>
      <c r="W28" s="9">
        <v>11</v>
      </c>
      <c r="X28" s="3" t="s">
        <v>3</v>
      </c>
      <c r="Y28" s="9">
        <v>6</v>
      </c>
      <c r="Z28" s="2"/>
      <c r="AA28" s="16">
        <f>SUM(AI28:AM28)</f>
        <v>3</v>
      </c>
      <c r="AB28" s="3" t="s">
        <v>3</v>
      </c>
      <c r="AC28" s="16">
        <f>SUM(AO28+AP28+AQ28+AR28+AS28)/2</f>
        <v>2</v>
      </c>
      <c r="AD28" s="2"/>
      <c r="AE28" s="16">
        <f>IF(AA28=3,1,0)</f>
        <v>1</v>
      </c>
      <c r="AF28" s="3" t="s">
        <v>3</v>
      </c>
      <c r="AG28" s="16">
        <f>IF(AC28=3,1,0)</f>
        <v>0</v>
      </c>
      <c r="AI28" s="17">
        <f t="shared" si="0"/>
        <v>1</v>
      </c>
      <c r="AJ28" s="17">
        <f t="shared" si="1"/>
        <v>1</v>
      </c>
      <c r="AK28" s="17">
        <f t="shared" si="2"/>
        <v>0</v>
      </c>
      <c r="AL28" s="17">
        <f t="shared" si="3"/>
        <v>0</v>
      </c>
      <c r="AM28" s="17">
        <f t="shared" si="4"/>
        <v>1</v>
      </c>
      <c r="AN28" s="17"/>
      <c r="AO28" s="17">
        <f t="shared" si="5"/>
        <v>0</v>
      </c>
      <c r="AP28" s="17">
        <f t="shared" si="6"/>
        <v>0</v>
      </c>
      <c r="AQ28" s="17">
        <f t="shared" si="7"/>
        <v>2</v>
      </c>
      <c r="AR28" s="17">
        <f t="shared" si="8"/>
        <v>2</v>
      </c>
      <c r="AS28" s="17">
        <f t="shared" si="9"/>
        <v>0</v>
      </c>
    </row>
    <row r="29" spans="1:45" ht="15">
      <c r="A29" s="2" t="s">
        <v>12</v>
      </c>
      <c r="B29" s="8" t="str">
        <f>B8</f>
        <v>Pia GOLLIN</v>
      </c>
      <c r="C29" s="6" t="s">
        <v>14</v>
      </c>
      <c r="D29" s="2" t="s">
        <v>10</v>
      </c>
      <c r="E29" s="9" t="str">
        <f>E8</f>
        <v>Julia SCHIEBER</v>
      </c>
      <c r="F29" s="10"/>
      <c r="G29" s="9">
        <v>6</v>
      </c>
      <c r="H29" s="3" t="s">
        <v>3</v>
      </c>
      <c r="I29" s="9">
        <v>11</v>
      </c>
      <c r="J29" s="2"/>
      <c r="K29" s="9">
        <v>8</v>
      </c>
      <c r="L29" s="3" t="s">
        <v>3</v>
      </c>
      <c r="M29" s="9">
        <v>11</v>
      </c>
      <c r="N29" s="2"/>
      <c r="O29" s="9">
        <v>5</v>
      </c>
      <c r="P29" s="3" t="s">
        <v>3</v>
      </c>
      <c r="Q29" s="9">
        <v>11</v>
      </c>
      <c r="R29" s="2"/>
      <c r="S29" s="9"/>
      <c r="T29" s="3" t="s">
        <v>3</v>
      </c>
      <c r="U29" s="9"/>
      <c r="V29" s="2"/>
      <c r="W29" s="9"/>
      <c r="X29" s="3" t="s">
        <v>3</v>
      </c>
      <c r="Y29" s="9"/>
      <c r="Z29" s="2"/>
      <c r="AA29" s="16">
        <f>SUM(AI29:AM29)</f>
        <v>0</v>
      </c>
      <c r="AB29" s="3" t="s">
        <v>3</v>
      </c>
      <c r="AC29" s="16">
        <f>SUM(AO29+AP29+AQ29+AR29+AS29)/2</f>
        <v>3</v>
      </c>
      <c r="AD29" s="2"/>
      <c r="AE29" s="16">
        <f>IF(AA29=3,1,0)</f>
        <v>0</v>
      </c>
      <c r="AF29" s="3" t="s">
        <v>3</v>
      </c>
      <c r="AG29" s="16">
        <f>IF(AC29=3,1,0)</f>
        <v>1</v>
      </c>
      <c r="AI29" s="17">
        <f t="shared" si="0"/>
        <v>0</v>
      </c>
      <c r="AJ29" s="17">
        <f t="shared" si="1"/>
        <v>0</v>
      </c>
      <c r="AK29" s="17">
        <f t="shared" si="2"/>
        <v>0</v>
      </c>
      <c r="AL29" s="17">
        <f t="shared" si="3"/>
        <v>0</v>
      </c>
      <c r="AM29" s="17">
        <f t="shared" si="4"/>
        <v>0</v>
      </c>
      <c r="AN29" s="17"/>
      <c r="AO29" s="17">
        <f t="shared" si="5"/>
        <v>2</v>
      </c>
      <c r="AP29" s="17">
        <f t="shared" si="6"/>
        <v>2</v>
      </c>
      <c r="AQ29" s="17">
        <f t="shared" si="7"/>
        <v>2</v>
      </c>
      <c r="AR29" s="17">
        <f t="shared" si="8"/>
        <v>0</v>
      </c>
      <c r="AS29" s="17">
        <f t="shared" si="9"/>
        <v>0</v>
      </c>
    </row>
    <row r="30" spans="2:45" ht="15">
      <c r="B30" s="15" t="s">
        <v>24</v>
      </c>
      <c r="C30" s="6"/>
      <c r="G30" s="2"/>
      <c r="I30" s="2"/>
      <c r="J30" s="2"/>
      <c r="K30" s="2"/>
      <c r="L30" s="3"/>
      <c r="M30" s="2"/>
      <c r="N30" s="2"/>
      <c r="O30" s="2"/>
      <c r="P30" s="3"/>
      <c r="Q30" s="2"/>
      <c r="R30" s="2"/>
      <c r="S30" s="2"/>
      <c r="U30" s="2"/>
      <c r="V30" s="2"/>
      <c r="W30" s="2"/>
      <c r="Y30" s="2"/>
      <c r="Z30" s="2"/>
      <c r="AA30" s="2"/>
      <c r="AB30" s="3"/>
      <c r="AC30" s="2"/>
      <c r="AD30" s="2"/>
      <c r="AE30" s="2"/>
      <c r="AF30" s="2"/>
      <c r="AG30" s="2"/>
      <c r="AI30" s="17">
        <f t="shared" si="0"/>
        <v>0</v>
      </c>
      <c r="AJ30" s="17">
        <f t="shared" si="1"/>
        <v>0</v>
      </c>
      <c r="AK30" s="17">
        <f t="shared" si="2"/>
        <v>0</v>
      </c>
      <c r="AL30" s="17">
        <f t="shared" si="3"/>
        <v>0</v>
      </c>
      <c r="AM30" s="17">
        <f t="shared" si="4"/>
        <v>0</v>
      </c>
      <c r="AN30" s="17"/>
      <c r="AO30" s="17">
        <f t="shared" si="5"/>
        <v>0</v>
      </c>
      <c r="AP30" s="17">
        <f t="shared" si="6"/>
        <v>0</v>
      </c>
      <c r="AQ30" s="17">
        <f t="shared" si="7"/>
        <v>0</v>
      </c>
      <c r="AR30" s="17">
        <f t="shared" si="8"/>
        <v>0</v>
      </c>
      <c r="AS30" s="17">
        <f t="shared" si="9"/>
        <v>0</v>
      </c>
    </row>
    <row r="31" spans="1:45" ht="15">
      <c r="A31" s="2" t="s">
        <v>27</v>
      </c>
      <c r="B31" s="8" t="str">
        <f>B9</f>
        <v>Lars ELVERS</v>
      </c>
      <c r="C31" s="6" t="s">
        <v>14</v>
      </c>
      <c r="D31" s="2" t="s">
        <v>31</v>
      </c>
      <c r="E31" s="9" t="str">
        <f>E9</f>
        <v>Mikka HARTSTANG</v>
      </c>
      <c r="F31" s="10"/>
      <c r="G31" s="9">
        <v>11</v>
      </c>
      <c r="H31" s="3" t="s">
        <v>3</v>
      </c>
      <c r="I31" s="9">
        <v>13</v>
      </c>
      <c r="J31" s="2"/>
      <c r="K31" s="9">
        <v>8</v>
      </c>
      <c r="L31" s="3" t="s">
        <v>3</v>
      </c>
      <c r="M31" s="9">
        <v>11</v>
      </c>
      <c r="N31" s="2"/>
      <c r="O31" s="9">
        <v>8</v>
      </c>
      <c r="P31" s="3" t="s">
        <v>3</v>
      </c>
      <c r="Q31" s="9">
        <v>11</v>
      </c>
      <c r="R31" s="2"/>
      <c r="S31" s="9"/>
      <c r="T31" s="3" t="s">
        <v>3</v>
      </c>
      <c r="U31" s="9"/>
      <c r="V31" s="2"/>
      <c r="W31" s="9"/>
      <c r="X31" s="3" t="s">
        <v>3</v>
      </c>
      <c r="Y31" s="9"/>
      <c r="Z31" s="2"/>
      <c r="AA31" s="16">
        <f>SUM(AI31:AM31)</f>
        <v>0</v>
      </c>
      <c r="AB31" s="3" t="s">
        <v>3</v>
      </c>
      <c r="AC31" s="16">
        <f>SUM(AO31+AP31+AQ31+AR31+AS31)/2</f>
        <v>3</v>
      </c>
      <c r="AD31" s="2"/>
      <c r="AE31" s="16">
        <f>IF(AA31=3,1,0)</f>
        <v>0</v>
      </c>
      <c r="AF31" s="3" t="s">
        <v>3</v>
      </c>
      <c r="AG31" s="16">
        <f>IF(AC31=3,1,0)</f>
        <v>1</v>
      </c>
      <c r="AI31" s="17">
        <f t="shared" si="0"/>
        <v>0</v>
      </c>
      <c r="AJ31" s="17">
        <f t="shared" si="1"/>
        <v>0</v>
      </c>
      <c r="AK31" s="17">
        <f t="shared" si="2"/>
        <v>0</v>
      </c>
      <c r="AL31" s="17">
        <f t="shared" si="3"/>
        <v>0</v>
      </c>
      <c r="AM31" s="17">
        <f t="shared" si="4"/>
        <v>0</v>
      </c>
      <c r="AN31" s="17"/>
      <c r="AO31" s="17">
        <f t="shared" si="5"/>
        <v>2</v>
      </c>
      <c r="AP31" s="17">
        <f t="shared" si="6"/>
        <v>2</v>
      </c>
      <c r="AQ31" s="17">
        <f t="shared" si="7"/>
        <v>2</v>
      </c>
      <c r="AR31" s="17">
        <f t="shared" si="8"/>
        <v>0</v>
      </c>
      <c r="AS31" s="17">
        <f t="shared" si="9"/>
        <v>0</v>
      </c>
    </row>
    <row r="32" spans="1:45" ht="15">
      <c r="A32" s="2" t="s">
        <v>28</v>
      </c>
      <c r="B32" s="8" t="str">
        <f>B10</f>
        <v>Fabian SASSE</v>
      </c>
      <c r="C32" s="6" t="s">
        <v>14</v>
      </c>
      <c r="D32" s="2" t="s">
        <v>32</v>
      </c>
      <c r="E32" s="9" t="str">
        <f>E10</f>
        <v>Tammo MISERA</v>
      </c>
      <c r="F32" s="10"/>
      <c r="G32" s="9">
        <v>3</v>
      </c>
      <c r="H32" s="3" t="s">
        <v>3</v>
      </c>
      <c r="I32" s="9">
        <v>11</v>
      </c>
      <c r="J32" s="2"/>
      <c r="K32" s="9">
        <v>8</v>
      </c>
      <c r="L32" s="3" t="s">
        <v>3</v>
      </c>
      <c r="M32" s="9">
        <v>11</v>
      </c>
      <c r="N32" s="2"/>
      <c r="O32" s="9">
        <v>13</v>
      </c>
      <c r="P32" s="3" t="s">
        <v>3</v>
      </c>
      <c r="Q32" s="9">
        <v>11</v>
      </c>
      <c r="R32" s="2"/>
      <c r="S32" s="9">
        <v>2</v>
      </c>
      <c r="T32" s="3" t="s">
        <v>3</v>
      </c>
      <c r="U32" s="9">
        <v>11</v>
      </c>
      <c r="V32" s="2"/>
      <c r="W32" s="9"/>
      <c r="X32" s="3" t="s">
        <v>3</v>
      </c>
      <c r="Y32" s="9"/>
      <c r="Z32" s="2"/>
      <c r="AA32" s="16">
        <f>SUM(AI32:AM32)</f>
        <v>1</v>
      </c>
      <c r="AB32" s="3" t="s">
        <v>3</v>
      </c>
      <c r="AC32" s="16">
        <f>SUM(AO32+AP32+AQ32+AR32+AS32)/2</f>
        <v>3</v>
      </c>
      <c r="AD32" s="2"/>
      <c r="AE32" s="16">
        <f>IF(AA32=3,1,0)</f>
        <v>0</v>
      </c>
      <c r="AF32" s="3" t="s">
        <v>3</v>
      </c>
      <c r="AG32" s="16">
        <f>IF(AC32=3,1,0)</f>
        <v>1</v>
      </c>
      <c r="AI32" s="17">
        <f t="shared" si="0"/>
        <v>0</v>
      </c>
      <c r="AJ32" s="17">
        <f t="shared" si="1"/>
        <v>0</v>
      </c>
      <c r="AK32" s="17">
        <f t="shared" si="2"/>
        <v>1</v>
      </c>
      <c r="AL32" s="17">
        <f t="shared" si="3"/>
        <v>0</v>
      </c>
      <c r="AM32" s="17">
        <f t="shared" si="4"/>
        <v>0</v>
      </c>
      <c r="AN32" s="17"/>
      <c r="AO32" s="17">
        <f t="shared" si="5"/>
        <v>2</v>
      </c>
      <c r="AP32" s="17">
        <f t="shared" si="6"/>
        <v>2</v>
      </c>
      <c r="AQ32" s="17">
        <f t="shared" si="7"/>
        <v>0</v>
      </c>
      <c r="AR32" s="17">
        <f t="shared" si="8"/>
        <v>2</v>
      </c>
      <c r="AS32" s="17">
        <f t="shared" si="9"/>
        <v>0</v>
      </c>
    </row>
    <row r="33" spans="1:45" ht="15">
      <c r="A33" s="2" t="s">
        <v>29</v>
      </c>
      <c r="B33" s="8" t="str">
        <f>B11</f>
        <v>Vincent SENKBEIL</v>
      </c>
      <c r="C33" s="6" t="s">
        <v>14</v>
      </c>
      <c r="D33" s="2" t="s">
        <v>33</v>
      </c>
      <c r="E33" s="9" t="str">
        <f>E11</f>
        <v>Jiawen SONG</v>
      </c>
      <c r="F33" s="10"/>
      <c r="G33" s="9">
        <v>7</v>
      </c>
      <c r="H33" s="3" t="s">
        <v>3</v>
      </c>
      <c r="I33" s="9">
        <v>11</v>
      </c>
      <c r="J33" s="2"/>
      <c r="K33" s="9">
        <v>8</v>
      </c>
      <c r="L33" s="3" t="s">
        <v>3</v>
      </c>
      <c r="M33" s="9">
        <v>11</v>
      </c>
      <c r="N33" s="2"/>
      <c r="O33" s="9">
        <v>5</v>
      </c>
      <c r="P33" s="3" t="s">
        <v>3</v>
      </c>
      <c r="Q33" s="9">
        <v>11</v>
      </c>
      <c r="R33" s="2"/>
      <c r="S33" s="9"/>
      <c r="T33" s="3" t="s">
        <v>3</v>
      </c>
      <c r="U33" s="9"/>
      <c r="V33" s="2"/>
      <c r="W33" s="9"/>
      <c r="X33" s="3" t="s">
        <v>3</v>
      </c>
      <c r="Y33" s="9"/>
      <c r="Z33" s="2"/>
      <c r="AA33" s="16">
        <f>SUM(AI33:AM33)</f>
        <v>0</v>
      </c>
      <c r="AB33" s="3" t="s">
        <v>3</v>
      </c>
      <c r="AC33" s="16">
        <f>SUM(AO33+AP33+AQ33+AR33+AS33)/2</f>
        <v>3</v>
      </c>
      <c r="AD33" s="2"/>
      <c r="AE33" s="16">
        <f>IF(AA33=3,1,0)</f>
        <v>0</v>
      </c>
      <c r="AF33" s="3" t="s">
        <v>3</v>
      </c>
      <c r="AG33" s="16">
        <f>IF(AC33=3,1,0)</f>
        <v>1</v>
      </c>
      <c r="AI33" s="17">
        <f t="shared" si="0"/>
        <v>0</v>
      </c>
      <c r="AJ33" s="17">
        <f t="shared" si="1"/>
        <v>0</v>
      </c>
      <c r="AK33" s="17">
        <f t="shared" si="2"/>
        <v>0</v>
      </c>
      <c r="AL33" s="17">
        <f t="shared" si="3"/>
        <v>0</v>
      </c>
      <c r="AM33" s="17">
        <f t="shared" si="4"/>
        <v>0</v>
      </c>
      <c r="AN33" s="17"/>
      <c r="AO33" s="17">
        <f t="shared" si="5"/>
        <v>2</v>
      </c>
      <c r="AP33" s="17">
        <f t="shared" si="6"/>
        <v>2</v>
      </c>
      <c r="AQ33" s="17">
        <f t="shared" si="7"/>
        <v>2</v>
      </c>
      <c r="AR33" s="17">
        <f t="shared" si="8"/>
        <v>0</v>
      </c>
      <c r="AS33" s="17">
        <f t="shared" si="9"/>
        <v>0</v>
      </c>
    </row>
    <row r="34" spans="1:45" ht="15">
      <c r="A34" s="2" t="s">
        <v>30</v>
      </c>
      <c r="B34" s="8" t="str">
        <f>B12</f>
        <v>Luca STRAUß</v>
      </c>
      <c r="C34" s="6" t="s">
        <v>14</v>
      </c>
      <c r="D34" s="2" t="s">
        <v>34</v>
      </c>
      <c r="E34" s="9" t="str">
        <f>E12</f>
        <v>Maxim MÜLLER</v>
      </c>
      <c r="F34" s="10"/>
      <c r="G34" s="9">
        <v>11</v>
      </c>
      <c r="H34" s="3" t="s">
        <v>3</v>
      </c>
      <c r="I34" s="9">
        <v>13</v>
      </c>
      <c r="J34" s="2"/>
      <c r="K34" s="9">
        <v>11</v>
      </c>
      <c r="L34" s="3" t="s">
        <v>3</v>
      </c>
      <c r="M34" s="9">
        <v>6</v>
      </c>
      <c r="N34" s="2"/>
      <c r="O34" s="9">
        <v>5</v>
      </c>
      <c r="P34" s="3" t="s">
        <v>3</v>
      </c>
      <c r="Q34" s="9">
        <v>11</v>
      </c>
      <c r="R34" s="2"/>
      <c r="S34" s="9">
        <v>11</v>
      </c>
      <c r="T34" s="3" t="s">
        <v>3</v>
      </c>
      <c r="U34" s="9">
        <v>9</v>
      </c>
      <c r="V34" s="2"/>
      <c r="W34" s="9">
        <v>11</v>
      </c>
      <c r="X34" s="3" t="s">
        <v>3</v>
      </c>
      <c r="Y34" s="9">
        <v>6</v>
      </c>
      <c r="Z34" s="2"/>
      <c r="AA34" s="16">
        <f>SUM(AI34:AM34)</f>
        <v>3</v>
      </c>
      <c r="AB34" s="3" t="s">
        <v>3</v>
      </c>
      <c r="AC34" s="16">
        <f>SUM(AO34+AP34+AQ34+AR34+AS34)/2</f>
        <v>2</v>
      </c>
      <c r="AD34" s="2"/>
      <c r="AE34" s="16">
        <f>IF(AA34=3,1,0)</f>
        <v>1</v>
      </c>
      <c r="AF34" s="3" t="s">
        <v>3</v>
      </c>
      <c r="AG34" s="16">
        <f>IF(AC34=3,1,0)</f>
        <v>0</v>
      </c>
      <c r="AI34" s="17">
        <f t="shared" si="0"/>
        <v>0</v>
      </c>
      <c r="AJ34" s="17">
        <f t="shared" si="1"/>
        <v>1</v>
      </c>
      <c r="AK34" s="17">
        <f t="shared" si="2"/>
        <v>0</v>
      </c>
      <c r="AL34" s="17">
        <f t="shared" si="3"/>
        <v>1</v>
      </c>
      <c r="AM34" s="17">
        <f t="shared" si="4"/>
        <v>1</v>
      </c>
      <c r="AN34" s="17"/>
      <c r="AO34" s="17">
        <f t="shared" si="5"/>
        <v>2</v>
      </c>
      <c r="AP34" s="17">
        <f t="shared" si="6"/>
        <v>0</v>
      </c>
      <c r="AQ34" s="17">
        <f t="shared" si="7"/>
        <v>2</v>
      </c>
      <c r="AR34" s="17">
        <f t="shared" si="8"/>
        <v>0</v>
      </c>
      <c r="AS34" s="17">
        <f t="shared" si="9"/>
        <v>0</v>
      </c>
    </row>
    <row r="35" spans="2:45" ht="15">
      <c r="B35" s="15" t="s">
        <v>25</v>
      </c>
      <c r="C35" s="6"/>
      <c r="G35" s="2"/>
      <c r="I35" s="2"/>
      <c r="J35" s="2"/>
      <c r="K35" s="2"/>
      <c r="L35" s="3"/>
      <c r="M35" s="2"/>
      <c r="N35" s="2"/>
      <c r="O35" s="2"/>
      <c r="P35" s="3"/>
      <c r="Q35" s="2"/>
      <c r="R35" s="2"/>
      <c r="S35" s="2"/>
      <c r="U35" s="2"/>
      <c r="V35" s="2"/>
      <c r="W35" s="2"/>
      <c r="Y35" s="2"/>
      <c r="Z35" s="2"/>
      <c r="AA35" s="2"/>
      <c r="AB35" s="3"/>
      <c r="AC35" s="2"/>
      <c r="AD35" s="2"/>
      <c r="AE35" s="2"/>
      <c r="AF35" s="2"/>
      <c r="AG35" s="2"/>
      <c r="AI35" s="17">
        <f t="shared" si="0"/>
        <v>0</v>
      </c>
      <c r="AJ35" s="17">
        <f t="shared" si="1"/>
        <v>0</v>
      </c>
      <c r="AK35" s="17">
        <f t="shared" si="2"/>
        <v>0</v>
      </c>
      <c r="AL35" s="17">
        <f t="shared" si="3"/>
        <v>0</v>
      </c>
      <c r="AM35" s="17">
        <f t="shared" si="4"/>
        <v>0</v>
      </c>
      <c r="AN35" s="17"/>
      <c r="AO35" s="17">
        <f t="shared" si="5"/>
        <v>0</v>
      </c>
      <c r="AP35" s="17">
        <f t="shared" si="6"/>
        <v>0</v>
      </c>
      <c r="AQ35" s="17">
        <f t="shared" si="7"/>
        <v>0</v>
      </c>
      <c r="AR35" s="17">
        <f t="shared" si="8"/>
        <v>0</v>
      </c>
      <c r="AS35" s="17">
        <f t="shared" si="9"/>
        <v>0</v>
      </c>
    </row>
    <row r="36" spans="1:45" ht="15">
      <c r="A36" s="2" t="s">
        <v>0</v>
      </c>
      <c r="B36" s="34" t="str">
        <f>B5</f>
        <v>Finja WITSCHI</v>
      </c>
      <c r="C36" s="6" t="s">
        <v>14</v>
      </c>
      <c r="D36" s="2" t="s">
        <v>13</v>
      </c>
      <c r="E36" s="9" t="str">
        <f>E7</f>
        <v>Ronja GOTHE</v>
      </c>
      <c r="F36" s="10"/>
      <c r="G36" s="9">
        <v>7</v>
      </c>
      <c r="H36" s="3" t="s">
        <v>3</v>
      </c>
      <c r="I36" s="9">
        <v>11</v>
      </c>
      <c r="J36" s="2"/>
      <c r="K36" s="9">
        <v>11</v>
      </c>
      <c r="L36" s="3" t="s">
        <v>3</v>
      </c>
      <c r="M36" s="9">
        <v>9</v>
      </c>
      <c r="N36" s="2"/>
      <c r="O36" s="9">
        <v>16</v>
      </c>
      <c r="P36" s="3" t="s">
        <v>3</v>
      </c>
      <c r="Q36" s="9">
        <v>18</v>
      </c>
      <c r="R36" s="2"/>
      <c r="S36" s="9">
        <v>11</v>
      </c>
      <c r="T36" s="3" t="s">
        <v>3</v>
      </c>
      <c r="U36" s="9">
        <v>13</v>
      </c>
      <c r="V36" s="2"/>
      <c r="W36" s="9"/>
      <c r="X36" s="3" t="s">
        <v>3</v>
      </c>
      <c r="Y36" s="9"/>
      <c r="Z36" s="2"/>
      <c r="AA36" s="16">
        <f>SUM(AI36:AM36)</f>
        <v>1</v>
      </c>
      <c r="AB36" s="3" t="s">
        <v>3</v>
      </c>
      <c r="AC36" s="16">
        <f>SUM(AO36+AP36+AQ36+AR36+AS36)/2</f>
        <v>3</v>
      </c>
      <c r="AD36" s="2"/>
      <c r="AE36" s="16">
        <f>IF(AA36=3,1,0)</f>
        <v>0</v>
      </c>
      <c r="AF36" s="3" t="s">
        <v>3</v>
      </c>
      <c r="AG36" s="16">
        <f>IF(AC36=3,1,0)</f>
        <v>1</v>
      </c>
      <c r="AI36" s="17">
        <f t="shared" si="0"/>
        <v>0</v>
      </c>
      <c r="AJ36" s="17">
        <f t="shared" si="1"/>
        <v>1</v>
      </c>
      <c r="AK36" s="17">
        <f t="shared" si="2"/>
        <v>0</v>
      </c>
      <c r="AL36" s="17">
        <f t="shared" si="3"/>
        <v>0</v>
      </c>
      <c r="AM36" s="17">
        <f t="shared" si="4"/>
        <v>0</v>
      </c>
      <c r="AN36" s="17"/>
      <c r="AO36" s="17">
        <f t="shared" si="5"/>
        <v>2</v>
      </c>
      <c r="AP36" s="17">
        <f t="shared" si="6"/>
        <v>0</v>
      </c>
      <c r="AQ36" s="17">
        <f t="shared" si="7"/>
        <v>2</v>
      </c>
      <c r="AR36" s="17">
        <f t="shared" si="8"/>
        <v>2</v>
      </c>
      <c r="AS36" s="17">
        <f t="shared" si="9"/>
        <v>0</v>
      </c>
    </row>
    <row r="37" spans="1:45" ht="15">
      <c r="A37" s="2" t="s">
        <v>9</v>
      </c>
      <c r="B37" s="8" t="str">
        <f>B6</f>
        <v>Melina DIERCKS</v>
      </c>
      <c r="C37" s="6" t="s">
        <v>14</v>
      </c>
      <c r="D37" s="2" t="s">
        <v>10</v>
      </c>
      <c r="E37" s="9" t="str">
        <f>E8</f>
        <v>Julia SCHIEBER</v>
      </c>
      <c r="F37" s="10"/>
      <c r="G37" s="9">
        <v>8</v>
      </c>
      <c r="H37" s="3" t="s">
        <v>3</v>
      </c>
      <c r="I37" s="9">
        <v>11</v>
      </c>
      <c r="J37" s="2"/>
      <c r="K37" s="9">
        <v>4</v>
      </c>
      <c r="L37" s="3" t="s">
        <v>3</v>
      </c>
      <c r="M37" s="9">
        <v>11</v>
      </c>
      <c r="N37" s="2"/>
      <c r="O37" s="9">
        <v>9</v>
      </c>
      <c r="P37" s="3" t="s">
        <v>3</v>
      </c>
      <c r="Q37" s="9">
        <v>11</v>
      </c>
      <c r="R37" s="2"/>
      <c r="S37" s="9"/>
      <c r="T37" s="3" t="s">
        <v>3</v>
      </c>
      <c r="U37" s="9"/>
      <c r="V37" s="2"/>
      <c r="W37" s="9"/>
      <c r="X37" s="3" t="s">
        <v>3</v>
      </c>
      <c r="Y37" s="9"/>
      <c r="Z37" s="2"/>
      <c r="AA37" s="16">
        <f>SUM(AI37:AM37)</f>
        <v>0</v>
      </c>
      <c r="AB37" s="3" t="s">
        <v>3</v>
      </c>
      <c r="AC37" s="16">
        <f>SUM(AO37+AP37+AQ37+AR37+AS37)/2</f>
        <v>3</v>
      </c>
      <c r="AD37" s="2"/>
      <c r="AE37" s="16">
        <f>IF(AA37=3,1,0)</f>
        <v>0</v>
      </c>
      <c r="AF37" s="3" t="s">
        <v>3</v>
      </c>
      <c r="AG37" s="16">
        <f>IF(AC37=3,1,0)</f>
        <v>1</v>
      </c>
      <c r="AI37" s="17">
        <f t="shared" si="0"/>
        <v>0</v>
      </c>
      <c r="AJ37" s="17">
        <f t="shared" si="1"/>
        <v>0</v>
      </c>
      <c r="AK37" s="17">
        <f t="shared" si="2"/>
        <v>0</v>
      </c>
      <c r="AL37" s="17">
        <f t="shared" si="3"/>
        <v>0</v>
      </c>
      <c r="AM37" s="17">
        <f t="shared" si="4"/>
        <v>0</v>
      </c>
      <c r="AN37" s="17"/>
      <c r="AO37" s="17">
        <f t="shared" si="5"/>
        <v>2</v>
      </c>
      <c r="AP37" s="17">
        <f t="shared" si="6"/>
        <v>2</v>
      </c>
      <c r="AQ37" s="17">
        <f t="shared" si="7"/>
        <v>2</v>
      </c>
      <c r="AR37" s="17">
        <f t="shared" si="8"/>
        <v>0</v>
      </c>
      <c r="AS37" s="17">
        <f t="shared" si="9"/>
        <v>0</v>
      </c>
    </row>
    <row r="38" spans="1:45" ht="15">
      <c r="A38" s="2" t="s">
        <v>11</v>
      </c>
      <c r="B38" s="8" t="str">
        <f>B7</f>
        <v>Svea WITSCHI</v>
      </c>
      <c r="C38" s="6" t="s">
        <v>14</v>
      </c>
      <c r="D38" s="2" t="s">
        <v>1</v>
      </c>
      <c r="E38" s="9" t="str">
        <f>E5</f>
        <v>Tabea BRAATZ</v>
      </c>
      <c r="F38" s="10"/>
      <c r="G38" s="9">
        <v>11</v>
      </c>
      <c r="H38" s="3" t="s">
        <v>3</v>
      </c>
      <c r="I38" s="9">
        <v>13</v>
      </c>
      <c r="J38" s="2"/>
      <c r="K38" s="9">
        <v>4</v>
      </c>
      <c r="L38" s="3" t="s">
        <v>3</v>
      </c>
      <c r="M38" s="9">
        <v>11</v>
      </c>
      <c r="N38" s="2"/>
      <c r="O38" s="9">
        <v>6</v>
      </c>
      <c r="P38" s="3" t="s">
        <v>3</v>
      </c>
      <c r="Q38" s="9">
        <v>11</v>
      </c>
      <c r="R38" s="2"/>
      <c r="S38" s="9"/>
      <c r="T38" s="3" t="s">
        <v>3</v>
      </c>
      <c r="U38" s="9"/>
      <c r="V38" s="2"/>
      <c r="W38" s="9"/>
      <c r="X38" s="3" t="s">
        <v>3</v>
      </c>
      <c r="Y38" s="9"/>
      <c r="Z38" s="2"/>
      <c r="AA38" s="16">
        <f>SUM(AI38:AM38)</f>
        <v>0</v>
      </c>
      <c r="AB38" s="3" t="s">
        <v>3</v>
      </c>
      <c r="AC38" s="16">
        <f>SUM(AO38+AP38+AQ38+AR38+AS38)/2</f>
        <v>3</v>
      </c>
      <c r="AD38" s="2"/>
      <c r="AE38" s="16">
        <f>IF(AA38=3,1,0)</f>
        <v>0</v>
      </c>
      <c r="AF38" s="3" t="s">
        <v>3</v>
      </c>
      <c r="AG38" s="16">
        <f>IF(AC38=3,1,0)</f>
        <v>1</v>
      </c>
      <c r="AI38" s="17">
        <f t="shared" si="0"/>
        <v>0</v>
      </c>
      <c r="AJ38" s="17">
        <f t="shared" si="1"/>
        <v>0</v>
      </c>
      <c r="AK38" s="17">
        <f t="shared" si="2"/>
        <v>0</v>
      </c>
      <c r="AL38" s="17">
        <f t="shared" si="3"/>
        <v>0</v>
      </c>
      <c r="AM38" s="17">
        <f t="shared" si="4"/>
        <v>0</v>
      </c>
      <c r="AN38" s="17"/>
      <c r="AO38" s="17">
        <f t="shared" si="5"/>
        <v>2</v>
      </c>
      <c r="AP38" s="17">
        <f t="shared" si="6"/>
        <v>2</v>
      </c>
      <c r="AQ38" s="17">
        <f t="shared" si="7"/>
        <v>2</v>
      </c>
      <c r="AR38" s="17">
        <f t="shared" si="8"/>
        <v>0</v>
      </c>
      <c r="AS38" s="17">
        <f t="shared" si="9"/>
        <v>0</v>
      </c>
    </row>
    <row r="39" spans="1:45" ht="15">
      <c r="A39" s="2" t="s">
        <v>12</v>
      </c>
      <c r="B39" s="8" t="str">
        <f>B8</f>
        <v>Pia GOLLIN</v>
      </c>
      <c r="C39" s="6" t="s">
        <v>14</v>
      </c>
      <c r="D39" s="2" t="s">
        <v>2</v>
      </c>
      <c r="E39" s="9" t="str">
        <f>E6</f>
        <v>Helen HILKER</v>
      </c>
      <c r="F39" s="10"/>
      <c r="G39" s="9">
        <v>7</v>
      </c>
      <c r="H39" s="3" t="s">
        <v>3</v>
      </c>
      <c r="I39" s="9">
        <v>11</v>
      </c>
      <c r="J39" s="2"/>
      <c r="K39" s="9">
        <v>9</v>
      </c>
      <c r="L39" s="3" t="s">
        <v>3</v>
      </c>
      <c r="M39" s="9">
        <v>11</v>
      </c>
      <c r="N39" s="2"/>
      <c r="O39" s="9">
        <v>13</v>
      </c>
      <c r="P39" s="3" t="s">
        <v>3</v>
      </c>
      <c r="Q39" s="9">
        <v>11</v>
      </c>
      <c r="R39" s="2"/>
      <c r="S39" s="9">
        <v>6</v>
      </c>
      <c r="T39" s="3" t="s">
        <v>3</v>
      </c>
      <c r="U39" s="9">
        <v>11</v>
      </c>
      <c r="V39" s="2"/>
      <c r="W39" s="9"/>
      <c r="X39" s="3" t="s">
        <v>3</v>
      </c>
      <c r="Y39" s="9"/>
      <c r="Z39" s="2"/>
      <c r="AA39" s="16">
        <f>SUM(AI39:AM39)</f>
        <v>1</v>
      </c>
      <c r="AB39" s="3" t="s">
        <v>3</v>
      </c>
      <c r="AC39" s="16">
        <f>SUM(AO39+AP39+AQ39+AR39+AS39)/2</f>
        <v>3</v>
      </c>
      <c r="AD39" s="2"/>
      <c r="AE39" s="16">
        <f>IF(AA39=3,1,0)</f>
        <v>0</v>
      </c>
      <c r="AF39" s="3" t="s">
        <v>3</v>
      </c>
      <c r="AG39" s="16">
        <f>IF(AC39=3,1,0)</f>
        <v>1</v>
      </c>
      <c r="AI39" s="17">
        <f t="shared" si="0"/>
        <v>0</v>
      </c>
      <c r="AJ39" s="17">
        <f t="shared" si="1"/>
        <v>0</v>
      </c>
      <c r="AK39" s="17">
        <f t="shared" si="2"/>
        <v>1</v>
      </c>
      <c r="AL39" s="17">
        <f t="shared" si="3"/>
        <v>0</v>
      </c>
      <c r="AM39" s="17">
        <f t="shared" si="4"/>
        <v>0</v>
      </c>
      <c r="AN39" s="17"/>
      <c r="AO39" s="17">
        <f t="shared" si="5"/>
        <v>2</v>
      </c>
      <c r="AP39" s="17">
        <f t="shared" si="6"/>
        <v>2</v>
      </c>
      <c r="AQ39" s="17">
        <f t="shared" si="7"/>
        <v>0</v>
      </c>
      <c r="AR39" s="17">
        <f t="shared" si="8"/>
        <v>2</v>
      </c>
      <c r="AS39" s="17">
        <f t="shared" si="9"/>
        <v>0</v>
      </c>
    </row>
    <row r="40" spans="2:45" ht="15">
      <c r="B40" s="15" t="s">
        <v>26</v>
      </c>
      <c r="C40" s="6"/>
      <c r="G40" s="2"/>
      <c r="I40" s="2"/>
      <c r="J40" s="2"/>
      <c r="K40" s="2"/>
      <c r="L40" s="3"/>
      <c r="M40" s="2"/>
      <c r="N40" s="2"/>
      <c r="O40" s="2"/>
      <c r="P40" s="3"/>
      <c r="Q40" s="2"/>
      <c r="R40" s="2"/>
      <c r="S40" s="2"/>
      <c r="U40" s="2"/>
      <c r="V40" s="2"/>
      <c r="W40" s="2"/>
      <c r="Y40" s="2"/>
      <c r="Z40" s="2"/>
      <c r="AA40" s="2"/>
      <c r="AB40" s="3"/>
      <c r="AC40" s="2"/>
      <c r="AD40" s="2"/>
      <c r="AE40" s="2"/>
      <c r="AF40" s="2"/>
      <c r="AG40" s="2"/>
      <c r="AI40" s="17">
        <f t="shared" si="0"/>
        <v>0</v>
      </c>
      <c r="AJ40" s="17">
        <f t="shared" si="1"/>
        <v>0</v>
      </c>
      <c r="AK40" s="17">
        <f t="shared" si="2"/>
        <v>0</v>
      </c>
      <c r="AL40" s="17">
        <f t="shared" si="3"/>
        <v>0</v>
      </c>
      <c r="AM40" s="17">
        <f t="shared" si="4"/>
        <v>0</v>
      </c>
      <c r="AN40" s="17"/>
      <c r="AO40" s="17">
        <f t="shared" si="5"/>
        <v>0</v>
      </c>
      <c r="AP40" s="17">
        <f t="shared" si="6"/>
        <v>0</v>
      </c>
      <c r="AQ40" s="17">
        <f t="shared" si="7"/>
        <v>0</v>
      </c>
      <c r="AR40" s="17">
        <f t="shared" si="8"/>
        <v>0</v>
      </c>
      <c r="AS40" s="17">
        <f t="shared" si="9"/>
        <v>0</v>
      </c>
    </row>
    <row r="41" spans="1:45" ht="15">
      <c r="A41" s="2" t="s">
        <v>27</v>
      </c>
      <c r="B41" s="8" t="str">
        <f>B9</f>
        <v>Lars ELVERS</v>
      </c>
      <c r="C41" s="6" t="s">
        <v>14</v>
      </c>
      <c r="D41" s="2" t="s">
        <v>33</v>
      </c>
      <c r="E41" s="9" t="str">
        <f>E11</f>
        <v>Jiawen SONG</v>
      </c>
      <c r="F41" s="10"/>
      <c r="G41" s="9">
        <v>4</v>
      </c>
      <c r="H41" s="3" t="s">
        <v>3</v>
      </c>
      <c r="I41" s="9">
        <v>11</v>
      </c>
      <c r="J41" s="2"/>
      <c r="K41" s="9">
        <v>11</v>
      </c>
      <c r="L41" s="3" t="s">
        <v>3</v>
      </c>
      <c r="M41" s="9">
        <v>7</v>
      </c>
      <c r="N41" s="2"/>
      <c r="O41" s="9">
        <v>5</v>
      </c>
      <c r="P41" s="3" t="s">
        <v>3</v>
      </c>
      <c r="Q41" s="9">
        <v>11</v>
      </c>
      <c r="R41" s="2"/>
      <c r="S41" s="9">
        <v>11</v>
      </c>
      <c r="T41" s="3" t="s">
        <v>3</v>
      </c>
      <c r="U41" s="9">
        <v>5</v>
      </c>
      <c r="V41" s="2"/>
      <c r="W41" s="9">
        <v>14</v>
      </c>
      <c r="X41" s="3" t="s">
        <v>3</v>
      </c>
      <c r="Y41" s="9">
        <v>12</v>
      </c>
      <c r="Z41" s="2"/>
      <c r="AA41" s="16">
        <f>SUM(AI41:AM41)</f>
        <v>3</v>
      </c>
      <c r="AB41" s="3" t="s">
        <v>3</v>
      </c>
      <c r="AC41" s="16">
        <f>SUM(AO41+AP41+AQ41+AR41+AS41)/2</f>
        <v>2</v>
      </c>
      <c r="AD41" s="2"/>
      <c r="AE41" s="16">
        <f>IF(AA41=3,1,0)</f>
        <v>1</v>
      </c>
      <c r="AF41" s="3" t="s">
        <v>3</v>
      </c>
      <c r="AG41" s="16">
        <f>IF(AC41=3,1,0)</f>
        <v>0</v>
      </c>
      <c r="AI41" s="17">
        <f t="shared" si="0"/>
        <v>0</v>
      </c>
      <c r="AJ41" s="17">
        <f t="shared" si="1"/>
        <v>1</v>
      </c>
      <c r="AK41" s="17">
        <f t="shared" si="2"/>
        <v>0</v>
      </c>
      <c r="AL41" s="17">
        <f t="shared" si="3"/>
        <v>1</v>
      </c>
      <c r="AM41" s="17">
        <f t="shared" si="4"/>
        <v>1</v>
      </c>
      <c r="AN41" s="17"/>
      <c r="AO41" s="17">
        <f t="shared" si="5"/>
        <v>2</v>
      </c>
      <c r="AP41" s="17">
        <f t="shared" si="6"/>
        <v>0</v>
      </c>
      <c r="AQ41" s="17">
        <f t="shared" si="7"/>
        <v>2</v>
      </c>
      <c r="AR41" s="17">
        <f t="shared" si="8"/>
        <v>0</v>
      </c>
      <c r="AS41" s="17">
        <f t="shared" si="9"/>
        <v>0</v>
      </c>
    </row>
    <row r="42" spans="1:45" ht="15">
      <c r="A42" s="2" t="s">
        <v>28</v>
      </c>
      <c r="B42" s="8" t="str">
        <f>B10</f>
        <v>Fabian SASSE</v>
      </c>
      <c r="C42" s="6" t="s">
        <v>14</v>
      </c>
      <c r="D42" s="2" t="s">
        <v>34</v>
      </c>
      <c r="E42" s="9" t="str">
        <f>E12</f>
        <v>Maxim MÜLLER</v>
      </c>
      <c r="F42" s="10"/>
      <c r="G42" s="9">
        <v>11</v>
      </c>
      <c r="H42" s="3" t="s">
        <v>3</v>
      </c>
      <c r="I42" s="9">
        <v>5</v>
      </c>
      <c r="J42" s="2"/>
      <c r="K42" s="9">
        <v>11</v>
      </c>
      <c r="L42" s="3" t="s">
        <v>3</v>
      </c>
      <c r="M42" s="9">
        <v>8</v>
      </c>
      <c r="N42" s="2"/>
      <c r="O42" s="9">
        <v>11</v>
      </c>
      <c r="P42" s="3" t="s">
        <v>3</v>
      </c>
      <c r="Q42" s="9">
        <v>8</v>
      </c>
      <c r="R42" s="2"/>
      <c r="S42" s="9"/>
      <c r="T42" s="3" t="s">
        <v>3</v>
      </c>
      <c r="U42" s="9"/>
      <c r="V42" s="2"/>
      <c r="W42" s="9"/>
      <c r="X42" s="3" t="s">
        <v>3</v>
      </c>
      <c r="Y42" s="9"/>
      <c r="Z42" s="2"/>
      <c r="AA42" s="16">
        <f>SUM(AI42:AM42)</f>
        <v>3</v>
      </c>
      <c r="AB42" s="3" t="s">
        <v>3</v>
      </c>
      <c r="AC42" s="16">
        <f>SUM(AO42+AP42+AQ42+AR42+AS42)/2</f>
        <v>0</v>
      </c>
      <c r="AD42" s="2"/>
      <c r="AE42" s="16">
        <f>IF(AA42=3,1,0)</f>
        <v>1</v>
      </c>
      <c r="AF42" s="3" t="s">
        <v>3</v>
      </c>
      <c r="AG42" s="16">
        <f>IF(AC42=3,1,0)</f>
        <v>0</v>
      </c>
      <c r="AI42" s="17">
        <f t="shared" si="0"/>
        <v>1</v>
      </c>
      <c r="AJ42" s="17">
        <f t="shared" si="1"/>
        <v>1</v>
      </c>
      <c r="AK42" s="17">
        <f t="shared" si="2"/>
        <v>1</v>
      </c>
      <c r="AL42" s="17">
        <f t="shared" si="3"/>
        <v>0</v>
      </c>
      <c r="AM42" s="17">
        <f t="shared" si="4"/>
        <v>0</v>
      </c>
      <c r="AN42" s="17"/>
      <c r="AO42" s="17">
        <f t="shared" si="5"/>
        <v>0</v>
      </c>
      <c r="AP42" s="17">
        <f t="shared" si="6"/>
        <v>0</v>
      </c>
      <c r="AQ42" s="17">
        <f t="shared" si="7"/>
        <v>0</v>
      </c>
      <c r="AR42" s="17">
        <f t="shared" si="8"/>
        <v>0</v>
      </c>
      <c r="AS42" s="17">
        <f t="shared" si="9"/>
        <v>0</v>
      </c>
    </row>
    <row r="43" spans="1:45" ht="15">
      <c r="A43" s="2" t="s">
        <v>29</v>
      </c>
      <c r="B43" s="8" t="str">
        <f>B11</f>
        <v>Vincent SENKBEIL</v>
      </c>
      <c r="C43" s="6" t="s">
        <v>14</v>
      </c>
      <c r="D43" s="2" t="s">
        <v>31</v>
      </c>
      <c r="E43" s="9" t="str">
        <f>E9</f>
        <v>Mikka HARTSTANG</v>
      </c>
      <c r="F43" s="10"/>
      <c r="G43" s="9">
        <v>3</v>
      </c>
      <c r="H43" s="3" t="s">
        <v>3</v>
      </c>
      <c r="I43" s="9">
        <v>11</v>
      </c>
      <c r="J43" s="2"/>
      <c r="K43" s="9">
        <v>4</v>
      </c>
      <c r="L43" s="3" t="s">
        <v>3</v>
      </c>
      <c r="M43" s="9">
        <v>11</v>
      </c>
      <c r="N43" s="2"/>
      <c r="O43" s="9">
        <v>13</v>
      </c>
      <c r="P43" s="3" t="s">
        <v>3</v>
      </c>
      <c r="Q43" s="9">
        <v>15</v>
      </c>
      <c r="R43" s="2"/>
      <c r="S43" s="9"/>
      <c r="T43" s="3" t="s">
        <v>3</v>
      </c>
      <c r="U43" s="9"/>
      <c r="V43" s="2"/>
      <c r="W43" s="9"/>
      <c r="X43" s="3" t="s">
        <v>3</v>
      </c>
      <c r="Y43" s="9"/>
      <c r="Z43" s="2"/>
      <c r="AA43" s="16">
        <f>SUM(AI43:AM43)</f>
        <v>0</v>
      </c>
      <c r="AB43" s="3" t="s">
        <v>3</v>
      </c>
      <c r="AC43" s="16">
        <f>SUM(AO43+AP43+AQ43+AR43+AS43)/2</f>
        <v>3</v>
      </c>
      <c r="AD43" s="2"/>
      <c r="AE43" s="16">
        <f>IF(AA43=3,1,0)</f>
        <v>0</v>
      </c>
      <c r="AF43" s="3" t="s">
        <v>3</v>
      </c>
      <c r="AG43" s="16">
        <f>IF(AC43=3,1,0)</f>
        <v>1</v>
      </c>
      <c r="AI43" s="17">
        <f t="shared" si="0"/>
        <v>0</v>
      </c>
      <c r="AJ43" s="17">
        <f t="shared" si="1"/>
        <v>0</v>
      </c>
      <c r="AK43" s="17">
        <f t="shared" si="2"/>
        <v>0</v>
      </c>
      <c r="AL43" s="17">
        <f t="shared" si="3"/>
        <v>0</v>
      </c>
      <c r="AM43" s="17">
        <f t="shared" si="4"/>
        <v>0</v>
      </c>
      <c r="AN43" s="17"/>
      <c r="AO43" s="17">
        <f t="shared" si="5"/>
        <v>2</v>
      </c>
      <c r="AP43" s="17">
        <f t="shared" si="6"/>
        <v>2</v>
      </c>
      <c r="AQ43" s="17">
        <f t="shared" si="7"/>
        <v>2</v>
      </c>
      <c r="AR43" s="17">
        <f t="shared" si="8"/>
        <v>0</v>
      </c>
      <c r="AS43" s="17">
        <f t="shared" si="9"/>
        <v>0</v>
      </c>
    </row>
    <row r="44" spans="1:45" ht="15">
      <c r="A44" s="2" t="s">
        <v>30</v>
      </c>
      <c r="B44" s="8" t="str">
        <f>B12</f>
        <v>Luca STRAUß</v>
      </c>
      <c r="C44" s="6" t="s">
        <v>14</v>
      </c>
      <c r="D44" s="2" t="s">
        <v>32</v>
      </c>
      <c r="E44" s="9" t="str">
        <f>E10</f>
        <v>Tammo MISERA</v>
      </c>
      <c r="F44" s="10"/>
      <c r="G44" s="9">
        <v>6</v>
      </c>
      <c r="H44" s="3" t="s">
        <v>3</v>
      </c>
      <c r="I44" s="9">
        <v>11</v>
      </c>
      <c r="J44" s="2"/>
      <c r="K44" s="9">
        <v>6</v>
      </c>
      <c r="L44" s="3" t="s">
        <v>3</v>
      </c>
      <c r="M44" s="9">
        <v>11</v>
      </c>
      <c r="N44" s="2"/>
      <c r="O44" s="9">
        <v>4</v>
      </c>
      <c r="P44" s="3" t="s">
        <v>3</v>
      </c>
      <c r="Q44" s="9">
        <v>11</v>
      </c>
      <c r="R44" s="2"/>
      <c r="S44" s="9"/>
      <c r="T44" s="3" t="s">
        <v>3</v>
      </c>
      <c r="U44" s="9"/>
      <c r="V44" s="2"/>
      <c r="W44" s="9"/>
      <c r="X44" s="3" t="s">
        <v>3</v>
      </c>
      <c r="Y44" s="9"/>
      <c r="Z44" s="2"/>
      <c r="AA44" s="16">
        <f>SUM(AI44:AM44)</f>
        <v>0</v>
      </c>
      <c r="AB44" s="3" t="s">
        <v>3</v>
      </c>
      <c r="AC44" s="16">
        <f>SUM(AO44+AP44+AQ44+AR44+AS44)/2</f>
        <v>3</v>
      </c>
      <c r="AD44" s="2"/>
      <c r="AE44" s="16">
        <f>IF(AA44=3,1,0)</f>
        <v>0</v>
      </c>
      <c r="AF44" s="3" t="s">
        <v>3</v>
      </c>
      <c r="AG44" s="16">
        <f>IF(AC44=3,1,0)</f>
        <v>1</v>
      </c>
      <c r="AI44" s="17">
        <f t="shared" si="0"/>
        <v>0</v>
      </c>
      <c r="AJ44" s="17">
        <f t="shared" si="1"/>
        <v>0</v>
      </c>
      <c r="AK44" s="17">
        <f t="shared" si="2"/>
        <v>0</v>
      </c>
      <c r="AL44" s="17">
        <f t="shared" si="3"/>
        <v>0</v>
      </c>
      <c r="AM44" s="17">
        <f t="shared" si="4"/>
        <v>0</v>
      </c>
      <c r="AN44" s="17"/>
      <c r="AO44" s="17">
        <f t="shared" si="5"/>
        <v>2</v>
      </c>
      <c r="AP44" s="17">
        <f t="shared" si="6"/>
        <v>2</v>
      </c>
      <c r="AQ44" s="17">
        <f t="shared" si="7"/>
        <v>2</v>
      </c>
      <c r="AR44" s="17">
        <f t="shared" si="8"/>
        <v>0</v>
      </c>
      <c r="AS44" s="17">
        <f t="shared" si="9"/>
        <v>0</v>
      </c>
    </row>
    <row r="45" spans="2:45" ht="15">
      <c r="B45" s="15" t="s">
        <v>58</v>
      </c>
      <c r="C45" s="6"/>
      <c r="G45" s="2"/>
      <c r="I45" s="2"/>
      <c r="J45" s="2"/>
      <c r="K45" s="2"/>
      <c r="L45" s="3"/>
      <c r="M45" s="2"/>
      <c r="N45" s="2"/>
      <c r="O45" s="2"/>
      <c r="P45" s="3"/>
      <c r="Q45" s="2"/>
      <c r="R45" s="2"/>
      <c r="S45" s="2"/>
      <c r="U45" s="2"/>
      <c r="V45" s="2"/>
      <c r="W45" s="2"/>
      <c r="Y45" s="2"/>
      <c r="Z45" s="2"/>
      <c r="AA45" s="2"/>
      <c r="AB45" s="3"/>
      <c r="AC45" s="2"/>
      <c r="AD45" s="2"/>
      <c r="AE45" s="2"/>
      <c r="AF45" s="2"/>
      <c r="AG45" s="2"/>
      <c r="AI45" s="17">
        <f t="shared" si="0"/>
        <v>0</v>
      </c>
      <c r="AJ45" s="17">
        <f t="shared" si="1"/>
        <v>0</v>
      </c>
      <c r="AK45" s="17">
        <f t="shared" si="2"/>
        <v>0</v>
      </c>
      <c r="AL45" s="17">
        <f t="shared" si="3"/>
        <v>0</v>
      </c>
      <c r="AM45" s="17">
        <f t="shared" si="4"/>
        <v>0</v>
      </c>
      <c r="AN45" s="17"/>
      <c r="AO45" s="17">
        <f t="shared" si="5"/>
        <v>0</v>
      </c>
      <c r="AP45" s="17">
        <f t="shared" si="6"/>
        <v>0</v>
      </c>
      <c r="AQ45" s="17">
        <f t="shared" si="7"/>
        <v>0</v>
      </c>
      <c r="AR45" s="17">
        <f t="shared" si="8"/>
        <v>0</v>
      </c>
      <c r="AS45" s="17">
        <f t="shared" si="9"/>
        <v>0</v>
      </c>
    </row>
    <row r="46" spans="1:45" ht="15">
      <c r="A46" s="2" t="s">
        <v>0</v>
      </c>
      <c r="B46" s="34" t="str">
        <f>B5</f>
        <v>Finja WITSCHI</v>
      </c>
      <c r="C46" s="36" t="s">
        <v>14</v>
      </c>
      <c r="D46" s="2" t="s">
        <v>10</v>
      </c>
      <c r="E46" s="9" t="str">
        <f>E8</f>
        <v>Julia SCHIEBER</v>
      </c>
      <c r="F46" s="10"/>
      <c r="G46" s="9">
        <v>1</v>
      </c>
      <c r="H46" s="3" t="s">
        <v>3</v>
      </c>
      <c r="I46" s="9">
        <v>11</v>
      </c>
      <c r="J46" s="2"/>
      <c r="K46" s="9">
        <v>11</v>
      </c>
      <c r="L46" s="3" t="s">
        <v>3</v>
      </c>
      <c r="M46" s="9">
        <v>9</v>
      </c>
      <c r="N46" s="2"/>
      <c r="O46" s="9">
        <v>9</v>
      </c>
      <c r="P46" s="3" t="s">
        <v>3</v>
      </c>
      <c r="Q46" s="9">
        <v>11</v>
      </c>
      <c r="R46" s="2"/>
      <c r="S46" s="9">
        <v>5</v>
      </c>
      <c r="T46" s="3" t="s">
        <v>3</v>
      </c>
      <c r="U46" s="9">
        <v>11</v>
      </c>
      <c r="V46" s="2"/>
      <c r="W46" s="9"/>
      <c r="X46" s="3" t="s">
        <v>3</v>
      </c>
      <c r="Y46" s="9"/>
      <c r="Z46" s="2"/>
      <c r="AA46" s="16">
        <f>SUM(AI46:AM46)</f>
        <v>1</v>
      </c>
      <c r="AB46" s="3" t="s">
        <v>3</v>
      </c>
      <c r="AC46" s="16">
        <f>SUM(AO46+AP46+AQ46+AR46+AS46)/2</f>
        <v>3</v>
      </c>
      <c r="AD46" s="2"/>
      <c r="AE46" s="16">
        <f>IF(AA46=3,1,0)</f>
        <v>0</v>
      </c>
      <c r="AF46" s="3" t="s">
        <v>3</v>
      </c>
      <c r="AG46" s="16">
        <f>IF(AC46=3,1,0)</f>
        <v>1</v>
      </c>
      <c r="AI46" s="17">
        <f t="shared" si="0"/>
        <v>0</v>
      </c>
      <c r="AJ46" s="17">
        <f t="shared" si="1"/>
        <v>1</v>
      </c>
      <c r="AK46" s="17">
        <f t="shared" si="2"/>
        <v>0</v>
      </c>
      <c r="AL46" s="17">
        <f t="shared" si="3"/>
        <v>0</v>
      </c>
      <c r="AM46" s="17">
        <f t="shared" si="4"/>
        <v>0</v>
      </c>
      <c r="AN46" s="17"/>
      <c r="AO46" s="17">
        <f t="shared" si="5"/>
        <v>2</v>
      </c>
      <c r="AP46" s="17">
        <f t="shared" si="6"/>
        <v>0</v>
      </c>
      <c r="AQ46" s="17">
        <f t="shared" si="7"/>
        <v>2</v>
      </c>
      <c r="AR46" s="17">
        <f t="shared" si="8"/>
        <v>2</v>
      </c>
      <c r="AS46" s="17">
        <f t="shared" si="9"/>
        <v>0</v>
      </c>
    </row>
    <row r="47" spans="1:45" ht="15">
      <c r="A47" s="2" t="s">
        <v>9</v>
      </c>
      <c r="B47" s="34" t="str">
        <f>B6</f>
        <v>Melina DIERCKS</v>
      </c>
      <c r="C47" s="35" t="s">
        <v>14</v>
      </c>
      <c r="D47" s="2" t="s">
        <v>13</v>
      </c>
      <c r="E47" s="9" t="str">
        <f>E7</f>
        <v>Ronja GOTHE</v>
      </c>
      <c r="F47" s="10"/>
      <c r="G47" s="9">
        <v>6</v>
      </c>
      <c r="H47" s="3" t="s">
        <v>3</v>
      </c>
      <c r="I47" s="9">
        <v>11</v>
      </c>
      <c r="J47" s="2"/>
      <c r="K47" s="9">
        <v>10</v>
      </c>
      <c r="L47" s="3" t="s">
        <v>3</v>
      </c>
      <c r="M47" s="9">
        <v>12</v>
      </c>
      <c r="N47" s="2"/>
      <c r="O47" s="9">
        <v>7</v>
      </c>
      <c r="P47" s="3" t="s">
        <v>3</v>
      </c>
      <c r="Q47" s="9">
        <v>11</v>
      </c>
      <c r="R47" s="2"/>
      <c r="S47" s="9"/>
      <c r="T47" s="3" t="s">
        <v>3</v>
      </c>
      <c r="U47" s="9"/>
      <c r="V47" s="2"/>
      <c r="W47" s="9"/>
      <c r="X47" s="3" t="s">
        <v>3</v>
      </c>
      <c r="Y47" s="9"/>
      <c r="Z47" s="2"/>
      <c r="AA47" s="16">
        <f>SUM(AI47:AM47)</f>
        <v>0</v>
      </c>
      <c r="AB47" s="3" t="s">
        <v>3</v>
      </c>
      <c r="AC47" s="16">
        <f>SUM(AO47+AP47+AQ47+AR47+AS47)/2</f>
        <v>3</v>
      </c>
      <c r="AD47" s="2"/>
      <c r="AE47" s="16">
        <f>IF(AA47=3,1,0)</f>
        <v>0</v>
      </c>
      <c r="AF47" s="3" t="s">
        <v>3</v>
      </c>
      <c r="AG47" s="16">
        <f>IF(AC47=3,1,0)</f>
        <v>1</v>
      </c>
      <c r="AI47" s="17">
        <f t="shared" si="0"/>
        <v>0</v>
      </c>
      <c r="AJ47" s="17">
        <f t="shared" si="1"/>
        <v>0</v>
      </c>
      <c r="AK47" s="17">
        <f t="shared" si="2"/>
        <v>0</v>
      </c>
      <c r="AL47" s="17">
        <f t="shared" si="3"/>
        <v>0</v>
      </c>
      <c r="AM47" s="17">
        <f t="shared" si="4"/>
        <v>0</v>
      </c>
      <c r="AN47" s="17"/>
      <c r="AO47" s="17">
        <f t="shared" si="5"/>
        <v>2</v>
      </c>
      <c r="AP47" s="17">
        <f t="shared" si="6"/>
        <v>2</v>
      </c>
      <c r="AQ47" s="17">
        <f t="shared" si="7"/>
        <v>2</v>
      </c>
      <c r="AR47" s="17">
        <f t="shared" si="8"/>
        <v>0</v>
      </c>
      <c r="AS47" s="17">
        <f t="shared" si="9"/>
        <v>0</v>
      </c>
    </row>
    <row r="48" spans="1:45" ht="15">
      <c r="A48" s="2" t="s">
        <v>11</v>
      </c>
      <c r="B48" s="34" t="str">
        <f>B7</f>
        <v>Svea WITSCHI</v>
      </c>
      <c r="C48" s="36" t="s">
        <v>14</v>
      </c>
      <c r="D48" s="2" t="s">
        <v>2</v>
      </c>
      <c r="E48" s="37" t="str">
        <f>E6</f>
        <v>Helen HILKER</v>
      </c>
      <c r="F48" s="10"/>
      <c r="G48" s="9">
        <v>6</v>
      </c>
      <c r="H48" s="3" t="s">
        <v>3</v>
      </c>
      <c r="I48" s="9">
        <v>11</v>
      </c>
      <c r="J48" s="2"/>
      <c r="K48" s="9">
        <v>7</v>
      </c>
      <c r="L48" s="3" t="s">
        <v>3</v>
      </c>
      <c r="M48" s="9">
        <v>11</v>
      </c>
      <c r="N48" s="2"/>
      <c r="O48" s="9">
        <v>14</v>
      </c>
      <c r="P48" s="3" t="s">
        <v>3</v>
      </c>
      <c r="Q48" s="9">
        <v>12</v>
      </c>
      <c r="R48" s="2"/>
      <c r="S48" s="9">
        <v>10</v>
      </c>
      <c r="T48" s="3" t="s">
        <v>3</v>
      </c>
      <c r="U48" s="9">
        <v>12</v>
      </c>
      <c r="V48" s="2"/>
      <c r="W48" s="9"/>
      <c r="X48" s="3" t="s">
        <v>3</v>
      </c>
      <c r="Y48" s="9"/>
      <c r="Z48" s="2"/>
      <c r="AA48" s="16">
        <f>SUM(AI48:AM48)</f>
        <v>1</v>
      </c>
      <c r="AB48" s="3" t="s">
        <v>3</v>
      </c>
      <c r="AC48" s="16">
        <f>SUM(AO48+AP48+AQ48+AR48+AS48)/2</f>
        <v>3</v>
      </c>
      <c r="AD48" s="2"/>
      <c r="AE48" s="16">
        <f>IF(AA48=3,1,0)</f>
        <v>0</v>
      </c>
      <c r="AF48" s="3" t="s">
        <v>3</v>
      </c>
      <c r="AG48" s="16">
        <f>IF(AC48=3,1,0)</f>
        <v>1</v>
      </c>
      <c r="AI48" s="17">
        <f t="shared" si="0"/>
        <v>0</v>
      </c>
      <c r="AJ48" s="17">
        <f t="shared" si="1"/>
        <v>0</v>
      </c>
      <c r="AK48" s="17">
        <f t="shared" si="2"/>
        <v>1</v>
      </c>
      <c r="AL48" s="17">
        <f t="shared" si="3"/>
        <v>0</v>
      </c>
      <c r="AM48" s="17">
        <f t="shared" si="4"/>
        <v>0</v>
      </c>
      <c r="AN48" s="17"/>
      <c r="AO48" s="17">
        <f t="shared" si="5"/>
        <v>2</v>
      </c>
      <c r="AP48" s="17">
        <f t="shared" si="6"/>
        <v>2</v>
      </c>
      <c r="AQ48" s="17">
        <f t="shared" si="7"/>
        <v>0</v>
      </c>
      <c r="AR48" s="17">
        <f t="shared" si="8"/>
        <v>2</v>
      </c>
      <c r="AS48" s="17">
        <f t="shared" si="9"/>
        <v>0</v>
      </c>
    </row>
    <row r="49" spans="1:45" ht="15">
      <c r="A49" s="2" t="s">
        <v>12</v>
      </c>
      <c r="B49" s="34" t="str">
        <f>B8</f>
        <v>Pia GOLLIN</v>
      </c>
      <c r="C49" s="35" t="s">
        <v>14</v>
      </c>
      <c r="D49" s="2" t="s">
        <v>1</v>
      </c>
      <c r="E49" s="9" t="str">
        <f>E5</f>
        <v>Tabea BRAATZ</v>
      </c>
      <c r="F49" s="10"/>
      <c r="G49" s="9">
        <v>5</v>
      </c>
      <c r="H49" s="3" t="s">
        <v>3</v>
      </c>
      <c r="I49" s="9">
        <v>11</v>
      </c>
      <c r="J49" s="2"/>
      <c r="K49" s="9">
        <v>9</v>
      </c>
      <c r="L49" s="3" t="s">
        <v>3</v>
      </c>
      <c r="M49" s="9">
        <v>11</v>
      </c>
      <c r="N49" s="2"/>
      <c r="O49" s="9">
        <v>1</v>
      </c>
      <c r="P49" s="3" t="s">
        <v>3</v>
      </c>
      <c r="Q49" s="9">
        <v>11</v>
      </c>
      <c r="R49" s="2"/>
      <c r="S49" s="9"/>
      <c r="T49" s="3" t="s">
        <v>3</v>
      </c>
      <c r="U49" s="9"/>
      <c r="V49" s="2"/>
      <c r="W49" s="9"/>
      <c r="X49" s="3" t="s">
        <v>3</v>
      </c>
      <c r="Y49" s="9"/>
      <c r="Z49" s="2"/>
      <c r="AA49" s="16">
        <f>SUM(AI49:AM49)</f>
        <v>0</v>
      </c>
      <c r="AB49" s="3" t="s">
        <v>3</v>
      </c>
      <c r="AC49" s="16">
        <f>SUM(AO49+AP49+AQ49+AR49+AS49)/2</f>
        <v>3</v>
      </c>
      <c r="AD49" s="2"/>
      <c r="AE49" s="16">
        <f>IF(AA49=3,1,0)</f>
        <v>0</v>
      </c>
      <c r="AF49" s="3" t="s">
        <v>3</v>
      </c>
      <c r="AG49" s="16">
        <f>IF(AC49=3,1,0)</f>
        <v>1</v>
      </c>
      <c r="AI49" s="17">
        <f t="shared" si="0"/>
        <v>0</v>
      </c>
      <c r="AJ49" s="17">
        <f t="shared" si="1"/>
        <v>0</v>
      </c>
      <c r="AK49" s="17">
        <f t="shared" si="2"/>
        <v>0</v>
      </c>
      <c r="AL49" s="17">
        <f t="shared" si="3"/>
        <v>0</v>
      </c>
      <c r="AM49" s="17">
        <f t="shared" si="4"/>
        <v>0</v>
      </c>
      <c r="AN49" s="17"/>
      <c r="AO49" s="17">
        <f t="shared" si="5"/>
        <v>2</v>
      </c>
      <c r="AP49" s="17">
        <f t="shared" si="6"/>
        <v>2</v>
      </c>
      <c r="AQ49" s="17">
        <f t="shared" si="7"/>
        <v>2</v>
      </c>
      <c r="AR49" s="17">
        <f t="shared" si="8"/>
        <v>0</v>
      </c>
      <c r="AS49" s="17">
        <f t="shared" si="9"/>
        <v>0</v>
      </c>
    </row>
    <row r="50" spans="2:45" ht="15">
      <c r="B50" s="15" t="s">
        <v>59</v>
      </c>
      <c r="C50" s="6"/>
      <c r="G50" s="2"/>
      <c r="I50" s="2"/>
      <c r="J50" s="2"/>
      <c r="K50" s="2"/>
      <c r="L50" s="3"/>
      <c r="M50" s="2"/>
      <c r="N50" s="2"/>
      <c r="O50" s="2"/>
      <c r="P50" s="3"/>
      <c r="Q50" s="2"/>
      <c r="R50" s="2"/>
      <c r="S50" s="2"/>
      <c r="U50" s="2"/>
      <c r="V50" s="2"/>
      <c r="W50" s="2"/>
      <c r="Y50" s="2"/>
      <c r="Z50" s="2"/>
      <c r="AA50" s="2"/>
      <c r="AB50" s="3"/>
      <c r="AC50" s="2"/>
      <c r="AD50" s="2"/>
      <c r="AE50" s="2"/>
      <c r="AF50" s="2"/>
      <c r="AG50" s="2"/>
      <c r="AI50" s="17">
        <f t="shared" si="0"/>
        <v>0</v>
      </c>
      <c r="AJ50" s="17">
        <f t="shared" si="1"/>
        <v>0</v>
      </c>
      <c r="AK50" s="17">
        <f t="shared" si="2"/>
        <v>0</v>
      </c>
      <c r="AL50" s="17">
        <f t="shared" si="3"/>
        <v>0</v>
      </c>
      <c r="AM50" s="17">
        <f t="shared" si="4"/>
        <v>0</v>
      </c>
      <c r="AN50" s="17"/>
      <c r="AO50" s="17">
        <f t="shared" si="5"/>
        <v>0</v>
      </c>
      <c r="AP50" s="17">
        <f t="shared" si="6"/>
        <v>0</v>
      </c>
      <c r="AQ50" s="17">
        <f t="shared" si="7"/>
        <v>0</v>
      </c>
      <c r="AR50" s="17">
        <f t="shared" si="8"/>
        <v>0</v>
      </c>
      <c r="AS50" s="17">
        <f t="shared" si="9"/>
        <v>0</v>
      </c>
    </row>
    <row r="51" spans="1:45" ht="15">
      <c r="A51" s="2" t="s">
        <v>27</v>
      </c>
      <c r="B51" s="38" t="str">
        <f>B9</f>
        <v>Lars ELVERS</v>
      </c>
      <c r="C51" s="6" t="s">
        <v>14</v>
      </c>
      <c r="D51" s="2" t="s">
        <v>34</v>
      </c>
      <c r="E51" s="9" t="str">
        <f>E12</f>
        <v>Maxim MÜLLER</v>
      </c>
      <c r="F51" s="10"/>
      <c r="G51" s="9">
        <v>11</v>
      </c>
      <c r="H51" s="3" t="s">
        <v>3</v>
      </c>
      <c r="I51" s="9">
        <v>4</v>
      </c>
      <c r="J51" s="2"/>
      <c r="K51" s="9">
        <v>11</v>
      </c>
      <c r="L51" s="3" t="s">
        <v>3</v>
      </c>
      <c r="M51" s="9">
        <v>7</v>
      </c>
      <c r="N51" s="2"/>
      <c r="O51" s="9">
        <v>11</v>
      </c>
      <c r="P51" s="3" t="s">
        <v>3</v>
      </c>
      <c r="Q51" s="9">
        <v>5</v>
      </c>
      <c r="R51" s="2"/>
      <c r="S51" s="9"/>
      <c r="T51" s="3" t="s">
        <v>3</v>
      </c>
      <c r="U51" s="9"/>
      <c r="V51" s="2"/>
      <c r="W51" s="9"/>
      <c r="X51" s="3" t="s">
        <v>3</v>
      </c>
      <c r="Y51" s="9"/>
      <c r="Z51" s="2"/>
      <c r="AA51" s="16">
        <f>SUM(AI51:AM51)</f>
        <v>3</v>
      </c>
      <c r="AB51" s="3" t="s">
        <v>3</v>
      </c>
      <c r="AC51" s="16">
        <f>SUM(AO51+AP51+AQ51+AR51+AS51)/2</f>
        <v>0</v>
      </c>
      <c r="AD51" s="2"/>
      <c r="AE51" s="16">
        <f>IF(AA51=3,1,0)</f>
        <v>1</v>
      </c>
      <c r="AF51" s="3" t="s">
        <v>3</v>
      </c>
      <c r="AG51" s="16">
        <f>IF(AC51=3,1,0)</f>
        <v>0</v>
      </c>
      <c r="AI51" s="17">
        <f t="shared" si="0"/>
        <v>1</v>
      </c>
      <c r="AJ51" s="17">
        <f t="shared" si="1"/>
        <v>1</v>
      </c>
      <c r="AK51" s="17">
        <f t="shared" si="2"/>
        <v>1</v>
      </c>
      <c r="AL51" s="17">
        <f t="shared" si="3"/>
        <v>0</v>
      </c>
      <c r="AM51" s="17">
        <f t="shared" si="4"/>
        <v>0</v>
      </c>
      <c r="AN51" s="17"/>
      <c r="AO51" s="17">
        <f t="shared" si="5"/>
        <v>0</v>
      </c>
      <c r="AP51" s="17">
        <f t="shared" si="6"/>
        <v>0</v>
      </c>
      <c r="AQ51" s="17">
        <f t="shared" si="7"/>
        <v>0</v>
      </c>
      <c r="AR51" s="17">
        <f t="shared" si="8"/>
        <v>0</v>
      </c>
      <c r="AS51" s="17">
        <f t="shared" si="9"/>
        <v>0</v>
      </c>
    </row>
    <row r="52" spans="1:45" ht="15">
      <c r="A52" s="2" t="s">
        <v>28</v>
      </c>
      <c r="B52" s="38" t="str">
        <f>B10</f>
        <v>Fabian SASSE</v>
      </c>
      <c r="C52" s="6" t="s">
        <v>14</v>
      </c>
      <c r="D52" s="2" t="s">
        <v>33</v>
      </c>
      <c r="E52" s="9" t="str">
        <f>E11</f>
        <v>Jiawen SONG</v>
      </c>
      <c r="F52" s="10"/>
      <c r="G52" s="9">
        <v>11</v>
      </c>
      <c r="H52" s="3" t="s">
        <v>3</v>
      </c>
      <c r="I52" s="9">
        <v>9</v>
      </c>
      <c r="J52" s="2"/>
      <c r="K52" s="9">
        <v>9</v>
      </c>
      <c r="L52" s="3" t="s">
        <v>3</v>
      </c>
      <c r="M52" s="9">
        <v>11</v>
      </c>
      <c r="N52" s="2"/>
      <c r="O52" s="9">
        <v>5</v>
      </c>
      <c r="P52" s="3" t="s">
        <v>3</v>
      </c>
      <c r="Q52" s="9">
        <v>11</v>
      </c>
      <c r="R52" s="2"/>
      <c r="S52" s="9">
        <v>9</v>
      </c>
      <c r="T52" s="3" t="s">
        <v>3</v>
      </c>
      <c r="U52" s="9">
        <v>11</v>
      </c>
      <c r="V52" s="2"/>
      <c r="W52" s="9"/>
      <c r="X52" s="3" t="s">
        <v>3</v>
      </c>
      <c r="Y52" s="9"/>
      <c r="Z52" s="2"/>
      <c r="AA52" s="16">
        <f>SUM(AI52:AM52)</f>
        <v>1</v>
      </c>
      <c r="AB52" s="3" t="s">
        <v>3</v>
      </c>
      <c r="AC52" s="16">
        <f>SUM(AO52+AP52+AQ52+AR52+AS52)/2</f>
        <v>3</v>
      </c>
      <c r="AD52" s="2"/>
      <c r="AE52" s="16">
        <f>IF(AA52=3,1,0)</f>
        <v>0</v>
      </c>
      <c r="AF52" s="3" t="s">
        <v>3</v>
      </c>
      <c r="AG52" s="16">
        <f>IF(AC52=3,1,0)</f>
        <v>1</v>
      </c>
      <c r="AI52" s="17">
        <f t="shared" si="0"/>
        <v>1</v>
      </c>
      <c r="AJ52" s="17">
        <f t="shared" si="1"/>
        <v>0</v>
      </c>
      <c r="AK52" s="17">
        <f t="shared" si="2"/>
        <v>0</v>
      </c>
      <c r="AL52" s="17">
        <f t="shared" si="3"/>
        <v>0</v>
      </c>
      <c r="AM52" s="17">
        <f t="shared" si="4"/>
        <v>0</v>
      </c>
      <c r="AN52" s="17"/>
      <c r="AO52" s="17">
        <f t="shared" si="5"/>
        <v>0</v>
      </c>
      <c r="AP52" s="17">
        <f t="shared" si="6"/>
        <v>2</v>
      </c>
      <c r="AQ52" s="17">
        <f t="shared" si="7"/>
        <v>2</v>
      </c>
      <c r="AR52" s="17">
        <f t="shared" si="8"/>
        <v>2</v>
      </c>
      <c r="AS52" s="17">
        <f t="shared" si="9"/>
        <v>0</v>
      </c>
    </row>
    <row r="53" spans="1:45" ht="15">
      <c r="A53" s="2" t="s">
        <v>29</v>
      </c>
      <c r="B53" s="38" t="str">
        <f>B11</f>
        <v>Vincent SENKBEIL</v>
      </c>
      <c r="C53" s="6" t="s">
        <v>14</v>
      </c>
      <c r="D53" s="2" t="s">
        <v>32</v>
      </c>
      <c r="E53" s="9" t="str">
        <f>E10</f>
        <v>Tammo MISERA</v>
      </c>
      <c r="F53" s="10"/>
      <c r="G53" s="9">
        <v>1</v>
      </c>
      <c r="H53" s="3" t="s">
        <v>3</v>
      </c>
      <c r="I53" s="9">
        <v>11</v>
      </c>
      <c r="J53" s="2"/>
      <c r="K53" s="9">
        <v>3</v>
      </c>
      <c r="L53" s="3" t="s">
        <v>3</v>
      </c>
      <c r="M53" s="9">
        <v>11</v>
      </c>
      <c r="N53" s="2"/>
      <c r="O53" s="9">
        <v>8</v>
      </c>
      <c r="P53" s="3" t="s">
        <v>3</v>
      </c>
      <c r="Q53" s="9">
        <v>11</v>
      </c>
      <c r="R53" s="2"/>
      <c r="S53" s="9"/>
      <c r="T53" s="3" t="s">
        <v>3</v>
      </c>
      <c r="U53" s="9"/>
      <c r="V53" s="2"/>
      <c r="W53" s="9"/>
      <c r="X53" s="3" t="s">
        <v>3</v>
      </c>
      <c r="Y53" s="9"/>
      <c r="Z53" s="2"/>
      <c r="AA53" s="16">
        <f>SUM(AI53:AM53)</f>
        <v>0</v>
      </c>
      <c r="AB53" s="3" t="s">
        <v>3</v>
      </c>
      <c r="AC53" s="16">
        <f>SUM(AO53+AP53+AQ53+AR53+AS53)/2</f>
        <v>3</v>
      </c>
      <c r="AD53" s="2"/>
      <c r="AE53" s="16">
        <f>IF(AA53=3,1,0)</f>
        <v>0</v>
      </c>
      <c r="AF53" s="3" t="s">
        <v>3</v>
      </c>
      <c r="AG53" s="16">
        <f>IF(AC53=3,1,0)</f>
        <v>1</v>
      </c>
      <c r="AI53" s="17">
        <f t="shared" si="0"/>
        <v>0</v>
      </c>
      <c r="AJ53" s="17">
        <f t="shared" si="1"/>
        <v>0</v>
      </c>
      <c r="AK53" s="17">
        <f t="shared" si="2"/>
        <v>0</v>
      </c>
      <c r="AL53" s="17">
        <f t="shared" si="3"/>
        <v>0</v>
      </c>
      <c r="AM53" s="17">
        <f t="shared" si="4"/>
        <v>0</v>
      </c>
      <c r="AN53" s="17"/>
      <c r="AO53" s="17">
        <f t="shared" si="5"/>
        <v>2</v>
      </c>
      <c r="AP53" s="17">
        <f t="shared" si="6"/>
        <v>2</v>
      </c>
      <c r="AQ53" s="17">
        <f t="shared" si="7"/>
        <v>2</v>
      </c>
      <c r="AR53" s="17">
        <f t="shared" si="8"/>
        <v>0</v>
      </c>
      <c r="AS53" s="17">
        <f t="shared" si="9"/>
        <v>0</v>
      </c>
    </row>
    <row r="54" spans="1:45" ht="15">
      <c r="A54" s="2" t="s">
        <v>30</v>
      </c>
      <c r="B54" s="38" t="str">
        <f>B12</f>
        <v>Luca STRAUß</v>
      </c>
      <c r="C54" s="6" t="s">
        <v>14</v>
      </c>
      <c r="D54" s="2" t="s">
        <v>31</v>
      </c>
      <c r="E54" s="9" t="str">
        <f>E9</f>
        <v>Mikka HARTSTANG</v>
      </c>
      <c r="F54" s="10"/>
      <c r="G54" s="9">
        <v>12</v>
      </c>
      <c r="H54" s="3" t="s">
        <v>3</v>
      </c>
      <c r="I54" s="9">
        <v>14</v>
      </c>
      <c r="J54" s="2"/>
      <c r="K54" s="9">
        <v>8</v>
      </c>
      <c r="L54" s="3" t="s">
        <v>3</v>
      </c>
      <c r="M54" s="9">
        <v>11</v>
      </c>
      <c r="N54" s="2"/>
      <c r="O54" s="9">
        <v>11</v>
      </c>
      <c r="P54" s="3" t="s">
        <v>3</v>
      </c>
      <c r="Q54" s="9">
        <v>6</v>
      </c>
      <c r="R54" s="2"/>
      <c r="S54" s="9">
        <v>4</v>
      </c>
      <c r="T54" s="3" t="s">
        <v>3</v>
      </c>
      <c r="U54" s="9">
        <v>11</v>
      </c>
      <c r="V54" s="2"/>
      <c r="W54" s="9"/>
      <c r="X54" s="3" t="s">
        <v>3</v>
      </c>
      <c r="Y54" s="9"/>
      <c r="Z54" s="2"/>
      <c r="AA54" s="16">
        <f>SUM(AI54:AM54)</f>
        <v>1</v>
      </c>
      <c r="AB54" s="3" t="s">
        <v>3</v>
      </c>
      <c r="AC54" s="16">
        <f>SUM(AO54+AP54+AQ54+AR54+AS54)/2</f>
        <v>3</v>
      </c>
      <c r="AD54" s="2"/>
      <c r="AE54" s="16">
        <f>IF(AA54=3,1,0)</f>
        <v>0</v>
      </c>
      <c r="AF54" s="3" t="s">
        <v>3</v>
      </c>
      <c r="AG54" s="16">
        <f>IF(AC54=3,1,0)</f>
        <v>1</v>
      </c>
      <c r="AI54" s="17">
        <f t="shared" si="0"/>
        <v>0</v>
      </c>
      <c r="AJ54" s="17">
        <f t="shared" si="1"/>
        <v>0</v>
      </c>
      <c r="AK54" s="17">
        <f t="shared" si="2"/>
        <v>1</v>
      </c>
      <c r="AL54" s="17">
        <f t="shared" si="3"/>
        <v>0</v>
      </c>
      <c r="AM54" s="17">
        <f t="shared" si="4"/>
        <v>0</v>
      </c>
      <c r="AN54" s="17"/>
      <c r="AO54" s="17">
        <f t="shared" si="5"/>
        <v>2</v>
      </c>
      <c r="AP54" s="17">
        <f t="shared" si="6"/>
        <v>2</v>
      </c>
      <c r="AQ54" s="17">
        <f t="shared" si="7"/>
        <v>0</v>
      </c>
      <c r="AR54" s="17">
        <f t="shared" si="8"/>
        <v>2</v>
      </c>
      <c r="AS54" s="17">
        <f t="shared" si="9"/>
        <v>0</v>
      </c>
    </row>
    <row r="55" spans="2:45" ht="15">
      <c r="B55" s="10"/>
      <c r="C55" s="6"/>
      <c r="E55" s="10"/>
      <c r="F55" s="10"/>
      <c r="G55" s="19">
        <f>SUM(G16:G54)</f>
        <v>228</v>
      </c>
      <c r="H55" s="20"/>
      <c r="I55" s="19">
        <f>SUM(I16:I54)</f>
        <v>332</v>
      </c>
      <c r="J55" s="20"/>
      <c r="K55" s="19">
        <f>SUM(K16:K54)</f>
        <v>261</v>
      </c>
      <c r="L55" s="20"/>
      <c r="M55" s="19">
        <f>SUM(M16:M54)</f>
        <v>325</v>
      </c>
      <c r="N55" s="20"/>
      <c r="O55" s="19">
        <f>SUM(O16:O54)</f>
        <v>269</v>
      </c>
      <c r="P55" s="20"/>
      <c r="Q55" s="19">
        <f>SUM(Q16:Q54)</f>
        <v>341</v>
      </c>
      <c r="R55" s="20"/>
      <c r="S55" s="19">
        <f>SUM(S16:S54)</f>
        <v>110</v>
      </c>
      <c r="T55" s="20"/>
      <c r="U55" s="19">
        <f>SUM(U16:U54)</f>
        <v>153</v>
      </c>
      <c r="V55" s="20"/>
      <c r="W55" s="19">
        <f>SUM(W16:W54)</f>
        <v>55</v>
      </c>
      <c r="X55" s="20"/>
      <c r="Y55" s="19">
        <f>SUM(Y16:Y54)</f>
        <v>43</v>
      </c>
      <c r="Z55" s="2"/>
      <c r="AA55" s="18"/>
      <c r="AB55" s="18"/>
      <c r="AC55" s="18"/>
      <c r="AD55" s="18"/>
      <c r="AE55" s="18"/>
      <c r="AF55" s="18"/>
      <c r="AG55" s="18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2:33" ht="15.75" thickBot="1">
      <c r="B56" s="50" t="s">
        <v>20</v>
      </c>
      <c r="G56" s="1"/>
      <c r="H56" s="1"/>
      <c r="I56" s="1" t="s">
        <v>19</v>
      </c>
      <c r="J56" s="1"/>
      <c r="K56" s="1"/>
      <c r="L56" s="1"/>
      <c r="M56" s="1"/>
      <c r="N56" s="1"/>
      <c r="AA56" s="16">
        <f>SUM(AA16:AA54)</f>
        <v>31</v>
      </c>
      <c r="AB56" s="2" t="s">
        <v>3</v>
      </c>
      <c r="AC56" s="16">
        <f>SUM(AC16:AC54)</f>
        <v>84</v>
      </c>
      <c r="AE56" s="16">
        <f>SUM(AE16:AE54)</f>
        <v>7</v>
      </c>
      <c r="AF56" s="2" t="s">
        <v>3</v>
      </c>
      <c r="AG56" s="16">
        <f>SUM(AG16:AG54)</f>
        <v>24</v>
      </c>
    </row>
    <row r="57" spans="2:33" ht="17.25" thickBot="1" thickTop="1">
      <c r="B57" s="50"/>
      <c r="C57" s="51" t="s">
        <v>60</v>
      </c>
      <c r="D57" s="52"/>
      <c r="E57" s="53"/>
      <c r="I57" s="12" t="str">
        <f>B1</f>
        <v>BV Lüneburg</v>
      </c>
      <c r="J57" s="13"/>
      <c r="K57" s="13"/>
      <c r="L57" s="14"/>
      <c r="M57" s="13"/>
      <c r="N57" s="13"/>
      <c r="O57" s="47">
        <f>G55+K55+O55+S55+W55</f>
        <v>923</v>
      </c>
      <c r="P57" s="48"/>
      <c r="AA57" s="46" t="s">
        <v>16</v>
      </c>
      <c r="AB57" s="46"/>
      <c r="AC57" s="46"/>
      <c r="AE57" s="46" t="s">
        <v>18</v>
      </c>
      <c r="AF57" s="46"/>
      <c r="AG57" s="46"/>
    </row>
    <row r="58" spans="2:16" ht="15.75" thickTop="1">
      <c r="B58" s="50"/>
      <c r="I58" s="12" t="str">
        <f>E1</f>
        <v>BV Hannover</v>
      </c>
      <c r="J58" s="13"/>
      <c r="K58" s="13"/>
      <c r="L58" s="14"/>
      <c r="M58" s="13"/>
      <c r="N58" s="13"/>
      <c r="O58" s="47">
        <f>I55+M55+Q55+U55+Y55</f>
        <v>1194</v>
      </c>
      <c r="P58" s="48"/>
    </row>
  </sheetData>
  <sheetProtection/>
  <mergeCells count="30">
    <mergeCell ref="AE14:AG14"/>
    <mergeCell ref="AE57:AG57"/>
    <mergeCell ref="O57:P57"/>
    <mergeCell ref="O14:Q14"/>
    <mergeCell ref="S14:U14"/>
    <mergeCell ref="W14:Y14"/>
    <mergeCell ref="AA14:AC14"/>
    <mergeCell ref="AA57:AC57"/>
    <mergeCell ref="O58:P58"/>
    <mergeCell ref="B56:B58"/>
    <mergeCell ref="C57:E57"/>
    <mergeCell ref="B8:C8"/>
    <mergeCell ref="B10:C10"/>
    <mergeCell ref="B9:C9"/>
    <mergeCell ref="B11:C11"/>
    <mergeCell ref="G14:I14"/>
    <mergeCell ref="K14:M14"/>
    <mergeCell ref="B12:C12"/>
    <mergeCell ref="E12:F12"/>
    <mergeCell ref="E8:F8"/>
    <mergeCell ref="E9:F9"/>
    <mergeCell ref="E10:F10"/>
    <mergeCell ref="E11:F11"/>
    <mergeCell ref="B3:E3"/>
    <mergeCell ref="B5:C5"/>
    <mergeCell ref="B6:C6"/>
    <mergeCell ref="B7:C7"/>
    <mergeCell ref="E5:F5"/>
    <mergeCell ref="E6:F6"/>
    <mergeCell ref="E7:F7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2" r:id="rId1"/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S58"/>
  <sheetViews>
    <sheetView zoomScale="85" zoomScaleNormal="85" zoomScalePageLayoutView="0" workbookViewId="0" topLeftCell="A1">
      <selection activeCell="U17" sqref="U17"/>
    </sheetView>
  </sheetViews>
  <sheetFormatPr defaultColWidth="11.421875" defaultRowHeight="15"/>
  <cols>
    <col min="1" max="1" width="3.7109375" style="2" customWidth="1"/>
    <col min="2" max="2" width="28.7109375" style="2" customWidth="1"/>
    <col min="3" max="3" width="1.7109375" style="2" customWidth="1"/>
    <col min="4" max="4" width="3.7109375" style="2" customWidth="1"/>
    <col min="5" max="5" width="28.7109375" style="2" customWidth="1"/>
    <col min="6" max="6" width="1.8515625" style="2" customWidth="1"/>
    <col min="7" max="7" width="3.28125" style="0" customWidth="1"/>
    <col min="8" max="8" width="1.7109375" style="2" customWidth="1"/>
    <col min="9" max="9" width="3.28125" style="0" customWidth="1"/>
    <col min="10" max="10" width="1.8515625" style="0" customWidth="1"/>
    <col min="11" max="11" width="3.28125" style="0" customWidth="1"/>
    <col min="12" max="12" width="1.7109375" style="2" customWidth="1"/>
    <col min="13" max="13" width="3.28125" style="0" customWidth="1"/>
    <col min="14" max="14" width="1.8515625" style="0" customWidth="1"/>
    <col min="15" max="15" width="3.28125" style="0" customWidth="1"/>
    <col min="16" max="16" width="1.7109375" style="2" customWidth="1"/>
    <col min="17" max="17" width="3.28125" style="0" customWidth="1"/>
    <col min="18" max="18" width="1.8515625" style="0" customWidth="1"/>
    <col min="19" max="19" width="3.28125" style="0" customWidth="1"/>
    <col min="20" max="20" width="1.7109375" style="2" customWidth="1"/>
    <col min="21" max="21" width="3.28125" style="0" customWidth="1"/>
    <col min="22" max="22" width="1.8515625" style="0" customWidth="1"/>
    <col min="23" max="23" width="3.28125" style="0" customWidth="1"/>
    <col min="24" max="24" width="1.7109375" style="2" customWidth="1"/>
    <col min="25" max="25" width="3.28125" style="0" customWidth="1"/>
    <col min="26" max="26" width="1.8515625" style="0" customWidth="1"/>
    <col min="27" max="27" width="3.28125" style="0" customWidth="1"/>
    <col min="28" max="28" width="1.7109375" style="0" customWidth="1"/>
    <col min="29" max="29" width="3.28125" style="0" customWidth="1"/>
    <col min="30" max="30" width="1.8515625" style="0" customWidth="1"/>
    <col min="31" max="31" width="3.28125" style="0" customWidth="1"/>
    <col min="32" max="32" width="1.7109375" style="0" customWidth="1"/>
    <col min="33" max="33" width="3.28125" style="0" customWidth="1"/>
  </cols>
  <sheetData>
    <row r="1" spans="2:6" ht="27" customHeight="1">
      <c r="B1" s="5" t="s">
        <v>61</v>
      </c>
      <c r="C1" s="4"/>
      <c r="D1" s="5" t="s">
        <v>14</v>
      </c>
      <c r="E1" s="5" t="s">
        <v>35</v>
      </c>
      <c r="F1" s="4"/>
    </row>
    <row r="2" ht="15" customHeight="1">
      <c r="D2" s="5"/>
    </row>
    <row r="3" spans="2:6" ht="15" customHeight="1">
      <c r="B3" s="49" t="s">
        <v>15</v>
      </c>
      <c r="C3" s="49"/>
      <c r="D3" s="49"/>
      <c r="E3" s="49"/>
      <c r="F3" s="3"/>
    </row>
    <row r="4" ht="15.75" thickBot="1"/>
    <row r="5" spans="1:6" ht="19.5" customHeight="1" thickBot="1">
      <c r="A5" s="7" t="s">
        <v>0</v>
      </c>
      <c r="B5" s="56" t="s">
        <v>81</v>
      </c>
      <c r="C5" s="57"/>
      <c r="D5" s="7" t="s">
        <v>1</v>
      </c>
      <c r="E5" s="56" t="s">
        <v>62</v>
      </c>
      <c r="F5" s="57"/>
    </row>
    <row r="6" spans="1:6" ht="19.5" customHeight="1" thickBot="1">
      <c r="A6" s="7" t="s">
        <v>9</v>
      </c>
      <c r="B6" s="54" t="s">
        <v>82</v>
      </c>
      <c r="C6" s="55"/>
      <c r="D6" s="7" t="s">
        <v>2</v>
      </c>
      <c r="E6" s="54" t="s">
        <v>63</v>
      </c>
      <c r="F6" s="55"/>
    </row>
    <row r="7" spans="1:6" ht="19.5" customHeight="1" thickBot="1">
      <c r="A7" s="7" t="s">
        <v>11</v>
      </c>
      <c r="B7" s="54" t="s">
        <v>89</v>
      </c>
      <c r="C7" s="55"/>
      <c r="D7" s="7" t="s">
        <v>13</v>
      </c>
      <c r="E7" s="54" t="s">
        <v>64</v>
      </c>
      <c r="F7" s="55"/>
    </row>
    <row r="8" spans="1:6" ht="19.5" customHeight="1" thickBot="1">
      <c r="A8" s="7" t="s">
        <v>12</v>
      </c>
      <c r="B8" s="54" t="s">
        <v>83</v>
      </c>
      <c r="C8" s="55"/>
      <c r="D8" s="7" t="s">
        <v>10</v>
      </c>
      <c r="E8" s="54" t="s">
        <v>65</v>
      </c>
      <c r="F8" s="55"/>
    </row>
    <row r="9" spans="1:6" ht="19.5" customHeight="1" thickBot="1">
      <c r="A9" s="7" t="s">
        <v>27</v>
      </c>
      <c r="B9" s="54" t="s">
        <v>84</v>
      </c>
      <c r="C9" s="55"/>
      <c r="D9" s="7" t="s">
        <v>31</v>
      </c>
      <c r="E9" s="54" t="s">
        <v>66</v>
      </c>
      <c r="F9" s="55"/>
    </row>
    <row r="10" spans="1:6" ht="19.5" customHeight="1" thickBot="1">
      <c r="A10" s="7" t="s">
        <v>28</v>
      </c>
      <c r="B10" s="54" t="s">
        <v>93</v>
      </c>
      <c r="C10" s="55"/>
      <c r="D10" s="7" t="s">
        <v>32</v>
      </c>
      <c r="E10" s="54" t="s">
        <v>67</v>
      </c>
      <c r="F10" s="55"/>
    </row>
    <row r="11" spans="1:6" ht="19.5" customHeight="1" thickBot="1">
      <c r="A11" s="7" t="s">
        <v>29</v>
      </c>
      <c r="B11" s="54" t="s">
        <v>85</v>
      </c>
      <c r="C11" s="55"/>
      <c r="D11" s="7" t="s">
        <v>33</v>
      </c>
      <c r="E11" s="54" t="s">
        <v>68</v>
      </c>
      <c r="F11" s="55"/>
    </row>
    <row r="12" spans="1:6" ht="19.5" customHeight="1" thickBot="1">
      <c r="A12" s="7" t="s">
        <v>30</v>
      </c>
      <c r="B12" s="54" t="s">
        <v>86</v>
      </c>
      <c r="C12" s="55"/>
      <c r="D12" s="7" t="s">
        <v>34</v>
      </c>
      <c r="E12" s="54" t="s">
        <v>69</v>
      </c>
      <c r="F12" s="55"/>
    </row>
    <row r="14" spans="7:33" ht="15">
      <c r="G14" s="49" t="s">
        <v>4</v>
      </c>
      <c r="H14" s="49"/>
      <c r="I14" s="49"/>
      <c r="J14" s="11"/>
      <c r="K14" s="49" t="s">
        <v>5</v>
      </c>
      <c r="L14" s="49"/>
      <c r="M14" s="49"/>
      <c r="N14" s="11"/>
      <c r="O14" s="49" t="s">
        <v>6</v>
      </c>
      <c r="P14" s="49"/>
      <c r="Q14" s="49"/>
      <c r="R14" s="11"/>
      <c r="S14" s="49" t="s">
        <v>7</v>
      </c>
      <c r="T14" s="49"/>
      <c r="U14" s="49"/>
      <c r="V14" s="11"/>
      <c r="W14" s="49" t="s">
        <v>8</v>
      </c>
      <c r="X14" s="49"/>
      <c r="Y14" s="49"/>
      <c r="AA14" s="49" t="s">
        <v>16</v>
      </c>
      <c r="AB14" s="49"/>
      <c r="AC14" s="49"/>
      <c r="AD14" s="11"/>
      <c r="AE14" s="49" t="s">
        <v>17</v>
      </c>
      <c r="AF14" s="49"/>
      <c r="AG14" s="49"/>
    </row>
    <row r="15" ht="15">
      <c r="B15" s="15" t="s">
        <v>21</v>
      </c>
    </row>
    <row r="16" spans="1:45" ht="15">
      <c r="A16" s="2" t="s">
        <v>0</v>
      </c>
      <c r="B16" s="8" t="str">
        <f>B5</f>
        <v>Finja HASTERS</v>
      </c>
      <c r="C16" s="6" t="s">
        <v>14</v>
      </c>
      <c r="D16" s="2" t="s">
        <v>2</v>
      </c>
      <c r="E16" s="9" t="str">
        <f>E6</f>
        <v>Paulina NOLTE</v>
      </c>
      <c r="F16" s="10"/>
      <c r="G16" s="9">
        <v>11</v>
      </c>
      <c r="H16" s="3" t="s">
        <v>3</v>
      </c>
      <c r="I16" s="9">
        <v>7</v>
      </c>
      <c r="J16" s="2"/>
      <c r="K16" s="9">
        <v>11</v>
      </c>
      <c r="L16" s="3" t="s">
        <v>3</v>
      </c>
      <c r="M16" s="9">
        <v>13</v>
      </c>
      <c r="N16" s="2"/>
      <c r="O16" s="9">
        <v>11</v>
      </c>
      <c r="P16" s="3" t="s">
        <v>3</v>
      </c>
      <c r="Q16" s="9">
        <v>7</v>
      </c>
      <c r="R16" s="2"/>
      <c r="S16" s="9">
        <v>11</v>
      </c>
      <c r="T16" s="3" t="s">
        <v>3</v>
      </c>
      <c r="U16" s="9">
        <v>5</v>
      </c>
      <c r="V16" s="2"/>
      <c r="W16" s="9"/>
      <c r="X16" s="3" t="s">
        <v>3</v>
      </c>
      <c r="Y16" s="9"/>
      <c r="Z16" s="2"/>
      <c r="AA16" s="16">
        <f>SUM(AI16:AM16)</f>
        <v>3</v>
      </c>
      <c r="AB16" s="3" t="s">
        <v>3</v>
      </c>
      <c r="AC16" s="16">
        <f>SUM(AO16+AP16+AQ16+AR16+AS16)/2</f>
        <v>1</v>
      </c>
      <c r="AD16" s="2"/>
      <c r="AE16" s="16">
        <f>IF(AA16=3,1,0)</f>
        <v>1</v>
      </c>
      <c r="AF16" s="3" t="s">
        <v>3</v>
      </c>
      <c r="AG16" s="16">
        <f>IF(AC16=3,1,0)</f>
        <v>0</v>
      </c>
      <c r="AI16" s="17">
        <f aca="true" t="shared" si="0" ref="AI16:AI54">IF(G16&gt;I16,1,0)</f>
        <v>1</v>
      </c>
      <c r="AJ16" s="17">
        <f aca="true" t="shared" si="1" ref="AJ16:AJ54">IF(K16&gt;M16,1,0)</f>
        <v>0</v>
      </c>
      <c r="AK16" s="17">
        <f aca="true" t="shared" si="2" ref="AK16:AK54">IF(O16&gt;Q16,1,0)</f>
        <v>1</v>
      </c>
      <c r="AL16" s="17">
        <f aca="true" t="shared" si="3" ref="AL16:AL54">IF(S16&gt;U16,1,0)</f>
        <v>1</v>
      </c>
      <c r="AM16" s="17">
        <f aca="true" t="shared" si="4" ref="AM16:AM54">IF(W16&gt;Y16,1,0)</f>
        <v>0</v>
      </c>
      <c r="AN16" s="17"/>
      <c r="AO16" s="17">
        <f aca="true" t="shared" si="5" ref="AO16:AO54">IF(G16&lt;I16,2,0)</f>
        <v>0</v>
      </c>
      <c r="AP16" s="17">
        <f aca="true" t="shared" si="6" ref="AP16:AP54">IF(K16&lt;M16,2,0)</f>
        <v>2</v>
      </c>
      <c r="AQ16" s="17">
        <f aca="true" t="shared" si="7" ref="AQ16:AQ54">IF(O16&lt;Q16,2,0)</f>
        <v>0</v>
      </c>
      <c r="AR16" s="17">
        <f aca="true" t="shared" si="8" ref="AR16:AR54">IF(S16&lt;U16,2,0)</f>
        <v>0</v>
      </c>
      <c r="AS16" s="17">
        <f aca="true" t="shared" si="9" ref="AS16:AS54">IF(W16&lt;Y16,2,0)</f>
        <v>0</v>
      </c>
    </row>
    <row r="17" spans="1:45" ht="15">
      <c r="A17" s="2" t="s">
        <v>9</v>
      </c>
      <c r="B17" s="8" t="str">
        <f>B6</f>
        <v>Katja SCHNEIDER</v>
      </c>
      <c r="C17" s="6" t="s">
        <v>14</v>
      </c>
      <c r="D17" s="2" t="s">
        <v>1</v>
      </c>
      <c r="E17" s="9" t="str">
        <f>E5</f>
        <v>Viola BLACH</v>
      </c>
      <c r="F17" s="10"/>
      <c r="G17" s="9">
        <v>8</v>
      </c>
      <c r="H17" s="3" t="s">
        <v>3</v>
      </c>
      <c r="I17" s="9">
        <v>11</v>
      </c>
      <c r="J17" s="2"/>
      <c r="K17" s="9">
        <v>8</v>
      </c>
      <c r="L17" s="3" t="s">
        <v>3</v>
      </c>
      <c r="M17" s="9">
        <v>11</v>
      </c>
      <c r="N17" s="2"/>
      <c r="O17" s="9">
        <v>1</v>
      </c>
      <c r="P17" s="3" t="s">
        <v>3</v>
      </c>
      <c r="Q17" s="9">
        <v>11</v>
      </c>
      <c r="R17" s="2"/>
      <c r="S17" s="9"/>
      <c r="T17" s="3" t="s">
        <v>3</v>
      </c>
      <c r="U17" s="9"/>
      <c r="V17" s="2"/>
      <c r="W17" s="9"/>
      <c r="X17" s="3" t="s">
        <v>3</v>
      </c>
      <c r="Y17" s="9"/>
      <c r="Z17" s="2"/>
      <c r="AA17" s="16">
        <f>SUM(AI17:AM17)</f>
        <v>0</v>
      </c>
      <c r="AB17" s="3" t="s">
        <v>3</v>
      </c>
      <c r="AC17" s="16">
        <f>SUM(AO17+AP17+AQ17+AR17+AS17)/2</f>
        <v>3</v>
      </c>
      <c r="AD17" s="2"/>
      <c r="AE17" s="16">
        <f>IF(AA17=3,1,0)</f>
        <v>0</v>
      </c>
      <c r="AF17" s="3" t="s">
        <v>3</v>
      </c>
      <c r="AG17" s="16">
        <f>IF(AC17=3,1,0)</f>
        <v>1</v>
      </c>
      <c r="AI17" s="17">
        <f t="shared" si="0"/>
        <v>0</v>
      </c>
      <c r="AJ17" s="17">
        <f t="shared" si="1"/>
        <v>0</v>
      </c>
      <c r="AK17" s="17">
        <f t="shared" si="2"/>
        <v>0</v>
      </c>
      <c r="AL17" s="17">
        <f t="shared" si="3"/>
        <v>0</v>
      </c>
      <c r="AM17" s="17">
        <f t="shared" si="4"/>
        <v>0</v>
      </c>
      <c r="AN17" s="17"/>
      <c r="AO17" s="17">
        <f t="shared" si="5"/>
        <v>2</v>
      </c>
      <c r="AP17" s="17">
        <f t="shared" si="6"/>
        <v>2</v>
      </c>
      <c r="AQ17" s="17">
        <f t="shared" si="7"/>
        <v>2</v>
      </c>
      <c r="AR17" s="17">
        <f t="shared" si="8"/>
        <v>0</v>
      </c>
      <c r="AS17" s="17">
        <f t="shared" si="9"/>
        <v>0</v>
      </c>
    </row>
    <row r="18" spans="1:45" ht="15">
      <c r="A18" s="2" t="s">
        <v>11</v>
      </c>
      <c r="B18" s="8" t="str">
        <f>B7</f>
        <v>Emily SCHLEICHERT</v>
      </c>
      <c r="C18" s="6" t="s">
        <v>14</v>
      </c>
      <c r="D18" s="2" t="s">
        <v>10</v>
      </c>
      <c r="E18" s="9" t="str">
        <f>E8</f>
        <v>Natalie GARMON</v>
      </c>
      <c r="F18" s="10"/>
      <c r="G18" s="9">
        <v>11</v>
      </c>
      <c r="H18" s="3" t="s">
        <v>3</v>
      </c>
      <c r="I18" s="9">
        <v>9</v>
      </c>
      <c r="J18" s="2"/>
      <c r="K18" s="9">
        <v>6</v>
      </c>
      <c r="L18" s="3" t="s">
        <v>3</v>
      </c>
      <c r="M18" s="9">
        <v>11</v>
      </c>
      <c r="N18" s="2"/>
      <c r="O18" s="9">
        <v>8</v>
      </c>
      <c r="P18" s="3" t="s">
        <v>3</v>
      </c>
      <c r="Q18" s="9">
        <v>11</v>
      </c>
      <c r="R18" s="2"/>
      <c r="S18" s="9">
        <v>3</v>
      </c>
      <c r="T18" s="3" t="s">
        <v>3</v>
      </c>
      <c r="U18" s="9">
        <v>11</v>
      </c>
      <c r="V18" s="2"/>
      <c r="W18" s="9"/>
      <c r="X18" s="3" t="s">
        <v>3</v>
      </c>
      <c r="Y18" s="9"/>
      <c r="Z18" s="2"/>
      <c r="AA18" s="16">
        <f>SUM(AI18:AM18)</f>
        <v>1</v>
      </c>
      <c r="AB18" s="3" t="s">
        <v>3</v>
      </c>
      <c r="AC18" s="16">
        <f>SUM(AO18+AP18+AQ18+AR18+AS18)/2</f>
        <v>3</v>
      </c>
      <c r="AD18" s="2"/>
      <c r="AE18" s="16">
        <f>IF(AA18=3,1,0)</f>
        <v>0</v>
      </c>
      <c r="AF18" s="3" t="s">
        <v>3</v>
      </c>
      <c r="AG18" s="16">
        <f>IF(AC18=3,1,0)</f>
        <v>1</v>
      </c>
      <c r="AI18" s="17">
        <f t="shared" si="0"/>
        <v>1</v>
      </c>
      <c r="AJ18" s="17">
        <f t="shared" si="1"/>
        <v>0</v>
      </c>
      <c r="AK18" s="17">
        <f t="shared" si="2"/>
        <v>0</v>
      </c>
      <c r="AL18" s="17">
        <f t="shared" si="3"/>
        <v>0</v>
      </c>
      <c r="AM18" s="17">
        <f t="shared" si="4"/>
        <v>0</v>
      </c>
      <c r="AN18" s="17"/>
      <c r="AO18" s="17">
        <f t="shared" si="5"/>
        <v>0</v>
      </c>
      <c r="AP18" s="17">
        <f t="shared" si="6"/>
        <v>2</v>
      </c>
      <c r="AQ18" s="17">
        <f t="shared" si="7"/>
        <v>2</v>
      </c>
      <c r="AR18" s="17">
        <f t="shared" si="8"/>
        <v>2</v>
      </c>
      <c r="AS18" s="17">
        <f t="shared" si="9"/>
        <v>0</v>
      </c>
    </row>
    <row r="19" spans="1:45" ht="15">
      <c r="A19" s="2" t="s">
        <v>12</v>
      </c>
      <c r="B19" s="8" t="str">
        <f>B8</f>
        <v>Sofia STEFANSKA</v>
      </c>
      <c r="C19" s="6" t="s">
        <v>14</v>
      </c>
      <c r="D19" s="2" t="s">
        <v>13</v>
      </c>
      <c r="E19" s="9" t="str">
        <f>E7</f>
        <v>Julia Samira STRANZ</v>
      </c>
      <c r="F19" s="10"/>
      <c r="G19" s="9">
        <v>6</v>
      </c>
      <c r="H19" s="3" t="s">
        <v>3</v>
      </c>
      <c r="I19" s="9">
        <v>11</v>
      </c>
      <c r="J19" s="2"/>
      <c r="K19" s="9">
        <v>3</v>
      </c>
      <c r="L19" s="3" t="s">
        <v>3</v>
      </c>
      <c r="M19" s="9">
        <v>11</v>
      </c>
      <c r="N19" s="2"/>
      <c r="O19" s="9">
        <v>3</v>
      </c>
      <c r="P19" s="3" t="s">
        <v>3</v>
      </c>
      <c r="Q19" s="9">
        <v>11</v>
      </c>
      <c r="R19" s="2"/>
      <c r="S19" s="9"/>
      <c r="T19" s="3" t="s">
        <v>3</v>
      </c>
      <c r="U19" s="9"/>
      <c r="V19" s="2"/>
      <c r="W19" s="9"/>
      <c r="X19" s="3" t="s">
        <v>3</v>
      </c>
      <c r="Y19" s="9"/>
      <c r="Z19" s="2"/>
      <c r="AA19" s="16">
        <f>SUM(AI19:AM19)</f>
        <v>0</v>
      </c>
      <c r="AB19" s="3" t="s">
        <v>3</v>
      </c>
      <c r="AC19" s="16">
        <f>SUM(AO19+AP19+AQ19+AR19+AS19)/2</f>
        <v>3</v>
      </c>
      <c r="AD19" s="2"/>
      <c r="AE19" s="16">
        <f>IF(AA19=3,1,0)</f>
        <v>0</v>
      </c>
      <c r="AF19" s="3" t="s">
        <v>3</v>
      </c>
      <c r="AG19" s="16">
        <f>IF(AC19=3,1,0)</f>
        <v>1</v>
      </c>
      <c r="AI19" s="17">
        <f t="shared" si="0"/>
        <v>0</v>
      </c>
      <c r="AJ19" s="17">
        <f t="shared" si="1"/>
        <v>0</v>
      </c>
      <c r="AK19" s="17">
        <f t="shared" si="2"/>
        <v>0</v>
      </c>
      <c r="AL19" s="17">
        <f t="shared" si="3"/>
        <v>0</v>
      </c>
      <c r="AM19" s="17">
        <f t="shared" si="4"/>
        <v>0</v>
      </c>
      <c r="AN19" s="17"/>
      <c r="AO19" s="17">
        <f t="shared" si="5"/>
        <v>2</v>
      </c>
      <c r="AP19" s="17">
        <f t="shared" si="6"/>
        <v>2</v>
      </c>
      <c r="AQ19" s="17">
        <f t="shared" si="7"/>
        <v>2</v>
      </c>
      <c r="AR19" s="17">
        <f t="shared" si="8"/>
        <v>0</v>
      </c>
      <c r="AS19" s="17">
        <f t="shared" si="9"/>
        <v>0</v>
      </c>
    </row>
    <row r="20" spans="2:45" ht="15">
      <c r="B20" s="15" t="s">
        <v>22</v>
      </c>
      <c r="C20" s="6"/>
      <c r="G20" s="2"/>
      <c r="I20" s="2"/>
      <c r="J20" s="2"/>
      <c r="K20" s="2"/>
      <c r="L20" s="3"/>
      <c r="M20" s="2"/>
      <c r="N20" s="2"/>
      <c r="O20" s="2"/>
      <c r="P20" s="3"/>
      <c r="Q20" s="2"/>
      <c r="R20" s="2"/>
      <c r="S20" s="2"/>
      <c r="U20" s="2"/>
      <c r="V20" s="2"/>
      <c r="W20" s="2"/>
      <c r="Y20" s="2"/>
      <c r="Z20" s="2"/>
      <c r="AA20" s="2"/>
      <c r="AB20" s="3"/>
      <c r="AC20" s="2"/>
      <c r="AD20" s="2"/>
      <c r="AE20" s="2"/>
      <c r="AF20" s="2"/>
      <c r="AG20" s="2"/>
      <c r="AI20" s="17">
        <f t="shared" si="0"/>
        <v>0</v>
      </c>
      <c r="AJ20" s="17">
        <f t="shared" si="1"/>
        <v>0</v>
      </c>
      <c r="AK20" s="17">
        <f t="shared" si="2"/>
        <v>0</v>
      </c>
      <c r="AL20" s="17">
        <f t="shared" si="3"/>
        <v>0</v>
      </c>
      <c r="AM20" s="17">
        <f t="shared" si="4"/>
        <v>0</v>
      </c>
      <c r="AN20" s="17"/>
      <c r="AO20" s="17">
        <f t="shared" si="5"/>
        <v>0</v>
      </c>
      <c r="AP20" s="17">
        <f t="shared" si="6"/>
        <v>0</v>
      </c>
      <c r="AQ20" s="17">
        <f t="shared" si="7"/>
        <v>0</v>
      </c>
      <c r="AR20" s="17">
        <f t="shared" si="8"/>
        <v>0</v>
      </c>
      <c r="AS20" s="17">
        <f t="shared" si="9"/>
        <v>0</v>
      </c>
    </row>
    <row r="21" spans="1:45" ht="15">
      <c r="A21" s="2" t="s">
        <v>27</v>
      </c>
      <c r="B21" s="8" t="str">
        <f>B9</f>
        <v>Tim BOHNEN</v>
      </c>
      <c r="C21" s="6" t="s">
        <v>14</v>
      </c>
      <c r="D21" s="2" t="s">
        <v>32</v>
      </c>
      <c r="E21" s="9" t="str">
        <f>E10</f>
        <v>Leon HINTZE</v>
      </c>
      <c r="F21" s="10"/>
      <c r="G21" s="9">
        <v>5</v>
      </c>
      <c r="H21" s="3" t="s">
        <v>3</v>
      </c>
      <c r="I21" s="9">
        <v>11</v>
      </c>
      <c r="J21" s="2"/>
      <c r="K21" s="9">
        <v>11</v>
      </c>
      <c r="L21" s="3" t="s">
        <v>3</v>
      </c>
      <c r="M21" s="9">
        <v>9</v>
      </c>
      <c r="N21" s="2"/>
      <c r="O21" s="9">
        <v>4</v>
      </c>
      <c r="P21" s="3" t="s">
        <v>3</v>
      </c>
      <c r="Q21" s="9">
        <v>11</v>
      </c>
      <c r="R21" s="2"/>
      <c r="S21" s="9">
        <v>7</v>
      </c>
      <c r="T21" s="3" t="s">
        <v>3</v>
      </c>
      <c r="U21" s="9">
        <v>11</v>
      </c>
      <c r="V21" s="2"/>
      <c r="W21" s="9"/>
      <c r="X21" s="3" t="s">
        <v>3</v>
      </c>
      <c r="Y21" s="9"/>
      <c r="Z21" s="2"/>
      <c r="AA21" s="16">
        <f>SUM(AI21:AM21)</f>
        <v>1</v>
      </c>
      <c r="AB21" s="3" t="s">
        <v>3</v>
      </c>
      <c r="AC21" s="16">
        <f>SUM(AO21+AP21+AQ21+AR21+AS21)/2</f>
        <v>3</v>
      </c>
      <c r="AD21" s="2"/>
      <c r="AE21" s="16">
        <f>IF(AA21=3,1,0)</f>
        <v>0</v>
      </c>
      <c r="AF21" s="3" t="s">
        <v>3</v>
      </c>
      <c r="AG21" s="16">
        <f>IF(AC21=3,1,0)</f>
        <v>1</v>
      </c>
      <c r="AI21" s="17">
        <f t="shared" si="0"/>
        <v>0</v>
      </c>
      <c r="AJ21" s="17">
        <f t="shared" si="1"/>
        <v>1</v>
      </c>
      <c r="AK21" s="17">
        <f t="shared" si="2"/>
        <v>0</v>
      </c>
      <c r="AL21" s="17">
        <f t="shared" si="3"/>
        <v>0</v>
      </c>
      <c r="AM21" s="17">
        <f t="shared" si="4"/>
        <v>0</v>
      </c>
      <c r="AN21" s="17"/>
      <c r="AO21" s="17">
        <f t="shared" si="5"/>
        <v>2</v>
      </c>
      <c r="AP21" s="17">
        <f t="shared" si="6"/>
        <v>0</v>
      </c>
      <c r="AQ21" s="17">
        <f t="shared" si="7"/>
        <v>2</v>
      </c>
      <c r="AR21" s="17">
        <f t="shared" si="8"/>
        <v>2</v>
      </c>
      <c r="AS21" s="17">
        <f t="shared" si="9"/>
        <v>0</v>
      </c>
    </row>
    <row r="22" spans="1:45" ht="15">
      <c r="A22" s="2" t="s">
        <v>28</v>
      </c>
      <c r="B22" s="8" t="str">
        <f>B10</f>
        <v>Torben SCHLAPIG</v>
      </c>
      <c r="C22" s="6" t="s">
        <v>14</v>
      </c>
      <c r="D22" s="2" t="s">
        <v>31</v>
      </c>
      <c r="E22" s="9" t="str">
        <f>E9</f>
        <v>Bjarne KREIßL</v>
      </c>
      <c r="F22" s="10"/>
      <c r="G22" s="9">
        <v>3</v>
      </c>
      <c r="H22" s="3" t="s">
        <v>3</v>
      </c>
      <c r="I22" s="9">
        <v>11</v>
      </c>
      <c r="J22" s="2"/>
      <c r="K22" s="9">
        <v>1</v>
      </c>
      <c r="L22" s="3" t="s">
        <v>3</v>
      </c>
      <c r="M22" s="9">
        <v>11</v>
      </c>
      <c r="N22" s="2"/>
      <c r="O22" s="9">
        <v>7</v>
      </c>
      <c r="P22" s="3" t="s">
        <v>3</v>
      </c>
      <c r="Q22" s="9">
        <v>11</v>
      </c>
      <c r="R22" s="2"/>
      <c r="S22" s="9"/>
      <c r="T22" s="3" t="s">
        <v>3</v>
      </c>
      <c r="U22" s="9"/>
      <c r="V22" s="2"/>
      <c r="W22" s="9"/>
      <c r="X22" s="3" t="s">
        <v>3</v>
      </c>
      <c r="Y22" s="9"/>
      <c r="Z22" s="2"/>
      <c r="AA22" s="16">
        <f>SUM(AI22:AM22)</f>
        <v>0</v>
      </c>
      <c r="AB22" s="3" t="s">
        <v>3</v>
      </c>
      <c r="AC22" s="16">
        <f>SUM(AO22+AP22+AQ22+AR22+AS22)/2</f>
        <v>3</v>
      </c>
      <c r="AD22" s="2"/>
      <c r="AE22" s="16">
        <f>IF(AA22=3,1,0)</f>
        <v>0</v>
      </c>
      <c r="AF22" s="3" t="s">
        <v>3</v>
      </c>
      <c r="AG22" s="16">
        <f>IF(AC22=3,1,0)</f>
        <v>1</v>
      </c>
      <c r="AI22" s="17">
        <f t="shared" si="0"/>
        <v>0</v>
      </c>
      <c r="AJ22" s="17">
        <f t="shared" si="1"/>
        <v>0</v>
      </c>
      <c r="AK22" s="17">
        <f t="shared" si="2"/>
        <v>0</v>
      </c>
      <c r="AL22" s="17">
        <f t="shared" si="3"/>
        <v>0</v>
      </c>
      <c r="AM22" s="17">
        <f t="shared" si="4"/>
        <v>0</v>
      </c>
      <c r="AN22" s="17"/>
      <c r="AO22" s="17">
        <f t="shared" si="5"/>
        <v>2</v>
      </c>
      <c r="AP22" s="17">
        <f t="shared" si="6"/>
        <v>2</v>
      </c>
      <c r="AQ22" s="17">
        <f t="shared" si="7"/>
        <v>2</v>
      </c>
      <c r="AR22" s="17">
        <f t="shared" si="8"/>
        <v>0</v>
      </c>
      <c r="AS22" s="17">
        <f t="shared" si="9"/>
        <v>0</v>
      </c>
    </row>
    <row r="23" spans="1:45" ht="15">
      <c r="A23" s="2" t="s">
        <v>29</v>
      </c>
      <c r="B23" s="8" t="str">
        <f>B11</f>
        <v>Heye KOEPKE</v>
      </c>
      <c r="C23" s="6" t="s">
        <v>14</v>
      </c>
      <c r="D23" s="2" t="s">
        <v>34</v>
      </c>
      <c r="E23" s="9" t="str">
        <f>E12</f>
        <v>Thomas WÜSTEFELD</v>
      </c>
      <c r="F23" s="10"/>
      <c r="G23" s="9">
        <v>11</v>
      </c>
      <c r="H23" s="3" t="s">
        <v>3</v>
      </c>
      <c r="I23" s="9">
        <v>4</v>
      </c>
      <c r="J23" s="2"/>
      <c r="K23" s="9">
        <v>11</v>
      </c>
      <c r="L23" s="3" t="s">
        <v>3</v>
      </c>
      <c r="M23" s="9">
        <v>7</v>
      </c>
      <c r="N23" s="2"/>
      <c r="O23" s="9">
        <v>11</v>
      </c>
      <c r="P23" s="3" t="s">
        <v>3</v>
      </c>
      <c r="Q23" s="9">
        <v>4</v>
      </c>
      <c r="R23" s="2"/>
      <c r="S23" s="9"/>
      <c r="T23" s="3" t="s">
        <v>3</v>
      </c>
      <c r="U23" s="9"/>
      <c r="V23" s="2"/>
      <c r="W23" s="9"/>
      <c r="X23" s="3" t="s">
        <v>3</v>
      </c>
      <c r="Y23" s="9"/>
      <c r="Z23" s="2"/>
      <c r="AA23" s="16">
        <f>SUM(AI23:AM23)</f>
        <v>3</v>
      </c>
      <c r="AB23" s="3" t="s">
        <v>3</v>
      </c>
      <c r="AC23" s="16">
        <f>SUM(AO23+AP23+AQ23+AR23+AS23)/2</f>
        <v>0</v>
      </c>
      <c r="AD23" s="2"/>
      <c r="AE23" s="16">
        <f>IF(AA23=3,1,0)</f>
        <v>1</v>
      </c>
      <c r="AF23" s="3" t="s">
        <v>3</v>
      </c>
      <c r="AG23" s="16">
        <f>IF(AC23=3,1,0)</f>
        <v>0</v>
      </c>
      <c r="AI23" s="17">
        <f t="shared" si="0"/>
        <v>1</v>
      </c>
      <c r="AJ23" s="17">
        <f t="shared" si="1"/>
        <v>1</v>
      </c>
      <c r="AK23" s="17">
        <f t="shared" si="2"/>
        <v>1</v>
      </c>
      <c r="AL23" s="17">
        <f t="shared" si="3"/>
        <v>0</v>
      </c>
      <c r="AM23" s="17">
        <f t="shared" si="4"/>
        <v>0</v>
      </c>
      <c r="AN23" s="17"/>
      <c r="AO23" s="17">
        <f t="shared" si="5"/>
        <v>0</v>
      </c>
      <c r="AP23" s="17">
        <f t="shared" si="6"/>
        <v>0</v>
      </c>
      <c r="AQ23" s="17">
        <f t="shared" si="7"/>
        <v>0</v>
      </c>
      <c r="AR23" s="17">
        <f t="shared" si="8"/>
        <v>0</v>
      </c>
      <c r="AS23" s="17">
        <f t="shared" si="9"/>
        <v>0</v>
      </c>
    </row>
    <row r="24" spans="1:45" ht="15">
      <c r="A24" s="2" t="s">
        <v>30</v>
      </c>
      <c r="B24" s="9" t="str">
        <f>B12</f>
        <v>Bennet ROBBEN</v>
      </c>
      <c r="C24" s="6" t="s">
        <v>14</v>
      </c>
      <c r="D24" s="2" t="s">
        <v>33</v>
      </c>
      <c r="E24" s="9" t="str">
        <f>E11</f>
        <v>Mattes HAßELMANN</v>
      </c>
      <c r="F24" s="10"/>
      <c r="G24" s="9">
        <v>10</v>
      </c>
      <c r="H24" s="3" t="s">
        <v>3</v>
      </c>
      <c r="I24" s="9">
        <v>12</v>
      </c>
      <c r="J24" s="2"/>
      <c r="K24" s="9">
        <v>8</v>
      </c>
      <c r="L24" s="3" t="s">
        <v>3</v>
      </c>
      <c r="M24" s="9">
        <v>11</v>
      </c>
      <c r="N24" s="2"/>
      <c r="O24" s="9">
        <v>5</v>
      </c>
      <c r="P24" s="3" t="s">
        <v>3</v>
      </c>
      <c r="Q24" s="9">
        <v>11</v>
      </c>
      <c r="R24" s="2"/>
      <c r="S24" s="9"/>
      <c r="T24" s="3" t="s">
        <v>3</v>
      </c>
      <c r="U24" s="9"/>
      <c r="V24" s="2"/>
      <c r="W24" s="9"/>
      <c r="X24" s="3" t="s">
        <v>3</v>
      </c>
      <c r="Y24" s="9"/>
      <c r="Z24" s="2"/>
      <c r="AA24" s="16">
        <f>SUM(AI24:AM24)</f>
        <v>0</v>
      </c>
      <c r="AB24" s="3" t="s">
        <v>3</v>
      </c>
      <c r="AC24" s="16">
        <f>SUM(AO24+AP24+AQ24+AR24+AS24)/2</f>
        <v>3</v>
      </c>
      <c r="AD24" s="2"/>
      <c r="AE24" s="16">
        <f>IF(AA24=3,1,0)</f>
        <v>0</v>
      </c>
      <c r="AF24" s="3" t="s">
        <v>3</v>
      </c>
      <c r="AG24" s="16">
        <f>IF(AC24=3,1,0)</f>
        <v>1</v>
      </c>
      <c r="AI24" s="17">
        <f t="shared" si="0"/>
        <v>0</v>
      </c>
      <c r="AJ24" s="17">
        <f t="shared" si="1"/>
        <v>0</v>
      </c>
      <c r="AK24" s="17">
        <f t="shared" si="2"/>
        <v>0</v>
      </c>
      <c r="AL24" s="17">
        <f t="shared" si="3"/>
        <v>0</v>
      </c>
      <c r="AM24" s="17">
        <f t="shared" si="4"/>
        <v>0</v>
      </c>
      <c r="AN24" s="17"/>
      <c r="AO24" s="17">
        <f t="shared" si="5"/>
        <v>2</v>
      </c>
      <c r="AP24" s="17">
        <f t="shared" si="6"/>
        <v>2</v>
      </c>
      <c r="AQ24" s="17">
        <f t="shared" si="7"/>
        <v>2</v>
      </c>
      <c r="AR24" s="17">
        <f t="shared" si="8"/>
        <v>0</v>
      </c>
      <c r="AS24" s="17">
        <f t="shared" si="9"/>
        <v>0</v>
      </c>
    </row>
    <row r="25" spans="2:45" ht="15">
      <c r="B25" s="15" t="s">
        <v>23</v>
      </c>
      <c r="C25" s="6"/>
      <c r="G25" s="2"/>
      <c r="I25" s="2"/>
      <c r="J25" s="2"/>
      <c r="K25" s="2"/>
      <c r="L25" s="3"/>
      <c r="M25" s="2"/>
      <c r="N25" s="2"/>
      <c r="O25" s="2"/>
      <c r="P25" s="3"/>
      <c r="Q25" s="2"/>
      <c r="R25" s="2"/>
      <c r="S25" s="2"/>
      <c r="U25" s="2"/>
      <c r="V25" s="2"/>
      <c r="W25" s="2"/>
      <c r="Y25" s="2"/>
      <c r="Z25" s="2"/>
      <c r="AA25" s="2"/>
      <c r="AB25" s="3"/>
      <c r="AC25" s="2"/>
      <c r="AD25" s="2"/>
      <c r="AE25" s="2"/>
      <c r="AF25" s="2"/>
      <c r="AG25" s="2"/>
      <c r="AI25" s="17">
        <f t="shared" si="0"/>
        <v>0</v>
      </c>
      <c r="AJ25" s="17">
        <f t="shared" si="1"/>
        <v>0</v>
      </c>
      <c r="AK25" s="17">
        <f t="shared" si="2"/>
        <v>0</v>
      </c>
      <c r="AL25" s="17">
        <f t="shared" si="3"/>
        <v>0</v>
      </c>
      <c r="AM25" s="17">
        <f t="shared" si="4"/>
        <v>0</v>
      </c>
      <c r="AN25" s="17"/>
      <c r="AO25" s="17">
        <f t="shared" si="5"/>
        <v>0</v>
      </c>
      <c r="AP25" s="17">
        <f t="shared" si="6"/>
        <v>0</v>
      </c>
      <c r="AQ25" s="17">
        <f t="shared" si="7"/>
        <v>0</v>
      </c>
      <c r="AR25" s="17">
        <f t="shared" si="8"/>
        <v>0</v>
      </c>
      <c r="AS25" s="17">
        <f t="shared" si="9"/>
        <v>0</v>
      </c>
    </row>
    <row r="26" spans="1:45" ht="15">
      <c r="A26" s="2" t="s">
        <v>0</v>
      </c>
      <c r="B26" s="8" t="str">
        <f>B5</f>
        <v>Finja HASTERS</v>
      </c>
      <c r="C26" s="6" t="s">
        <v>14</v>
      </c>
      <c r="D26" s="2" t="s">
        <v>1</v>
      </c>
      <c r="E26" s="9" t="str">
        <f>E5</f>
        <v>Viola BLACH</v>
      </c>
      <c r="F26" s="10"/>
      <c r="G26" s="9">
        <v>4</v>
      </c>
      <c r="H26" s="3" t="s">
        <v>3</v>
      </c>
      <c r="I26" s="9">
        <v>11</v>
      </c>
      <c r="J26" s="2"/>
      <c r="K26" s="9">
        <v>6</v>
      </c>
      <c r="L26" s="3" t="s">
        <v>3</v>
      </c>
      <c r="M26" s="9">
        <v>11</v>
      </c>
      <c r="N26" s="2"/>
      <c r="O26" s="9">
        <v>10</v>
      </c>
      <c r="P26" s="3" t="s">
        <v>3</v>
      </c>
      <c r="Q26" s="9">
        <v>12</v>
      </c>
      <c r="R26" s="2"/>
      <c r="S26" s="9"/>
      <c r="T26" s="3" t="s">
        <v>3</v>
      </c>
      <c r="U26" s="9"/>
      <c r="V26" s="2"/>
      <c r="W26" s="9"/>
      <c r="X26" s="3" t="s">
        <v>3</v>
      </c>
      <c r="Y26" s="9"/>
      <c r="Z26" s="2"/>
      <c r="AA26" s="16">
        <f>SUM(AI26:AM26)</f>
        <v>0</v>
      </c>
      <c r="AB26" s="3" t="s">
        <v>3</v>
      </c>
      <c r="AC26" s="16">
        <f>SUM(AO26+AP26+AQ26+AR26+AS26)/2</f>
        <v>3</v>
      </c>
      <c r="AD26" s="2"/>
      <c r="AE26" s="16">
        <f>IF(AA26=3,1,0)</f>
        <v>0</v>
      </c>
      <c r="AF26" s="3" t="s">
        <v>3</v>
      </c>
      <c r="AG26" s="16">
        <f>IF(AC26=3,1,0)</f>
        <v>1</v>
      </c>
      <c r="AI26" s="17">
        <f t="shared" si="0"/>
        <v>0</v>
      </c>
      <c r="AJ26" s="17">
        <f t="shared" si="1"/>
        <v>0</v>
      </c>
      <c r="AK26" s="17">
        <f t="shared" si="2"/>
        <v>0</v>
      </c>
      <c r="AL26" s="17">
        <f t="shared" si="3"/>
        <v>0</v>
      </c>
      <c r="AM26" s="17">
        <f t="shared" si="4"/>
        <v>0</v>
      </c>
      <c r="AN26" s="17"/>
      <c r="AO26" s="17">
        <f t="shared" si="5"/>
        <v>2</v>
      </c>
      <c r="AP26" s="17">
        <f t="shared" si="6"/>
        <v>2</v>
      </c>
      <c r="AQ26" s="17">
        <f t="shared" si="7"/>
        <v>2</v>
      </c>
      <c r="AR26" s="17">
        <f t="shared" si="8"/>
        <v>0</v>
      </c>
      <c r="AS26" s="17">
        <f t="shared" si="9"/>
        <v>0</v>
      </c>
    </row>
    <row r="27" spans="1:45" ht="15">
      <c r="A27" s="2" t="s">
        <v>9</v>
      </c>
      <c r="B27" s="8" t="str">
        <f>B6</f>
        <v>Katja SCHNEIDER</v>
      </c>
      <c r="C27" s="6" t="s">
        <v>14</v>
      </c>
      <c r="D27" s="2" t="s">
        <v>2</v>
      </c>
      <c r="E27" s="9" t="str">
        <f>E6</f>
        <v>Paulina NOLTE</v>
      </c>
      <c r="F27" s="10"/>
      <c r="G27" s="9">
        <v>11</v>
      </c>
      <c r="H27" s="3" t="s">
        <v>3</v>
      </c>
      <c r="I27" s="9">
        <v>7</v>
      </c>
      <c r="J27" s="2"/>
      <c r="K27" s="9">
        <v>2</v>
      </c>
      <c r="L27" s="3" t="s">
        <v>3</v>
      </c>
      <c r="M27" s="9">
        <v>11</v>
      </c>
      <c r="N27" s="2"/>
      <c r="O27" s="9">
        <v>4</v>
      </c>
      <c r="P27" s="3" t="s">
        <v>3</v>
      </c>
      <c r="Q27" s="9">
        <v>11</v>
      </c>
      <c r="R27" s="2"/>
      <c r="S27" s="9">
        <v>11</v>
      </c>
      <c r="T27" s="3" t="s">
        <v>3</v>
      </c>
      <c r="U27" s="9">
        <v>7</v>
      </c>
      <c r="V27" s="2"/>
      <c r="W27" s="9">
        <v>7</v>
      </c>
      <c r="X27" s="3" t="s">
        <v>3</v>
      </c>
      <c r="Y27" s="9">
        <v>11</v>
      </c>
      <c r="Z27" s="2"/>
      <c r="AA27" s="16">
        <f>SUM(AI27:AM27)</f>
        <v>2</v>
      </c>
      <c r="AB27" s="3" t="s">
        <v>3</v>
      </c>
      <c r="AC27" s="16">
        <f>SUM(AO27+AP27+AQ27+AR27+AS27)/2</f>
        <v>3</v>
      </c>
      <c r="AD27" s="2"/>
      <c r="AE27" s="16">
        <f>IF(AA27=3,1,0)</f>
        <v>0</v>
      </c>
      <c r="AF27" s="3" t="s">
        <v>3</v>
      </c>
      <c r="AG27" s="16">
        <f>IF(AC27=3,1,0)</f>
        <v>1</v>
      </c>
      <c r="AI27" s="17">
        <f t="shared" si="0"/>
        <v>1</v>
      </c>
      <c r="AJ27" s="17">
        <f t="shared" si="1"/>
        <v>0</v>
      </c>
      <c r="AK27" s="17">
        <f t="shared" si="2"/>
        <v>0</v>
      </c>
      <c r="AL27" s="17">
        <f t="shared" si="3"/>
        <v>1</v>
      </c>
      <c r="AM27" s="17">
        <f t="shared" si="4"/>
        <v>0</v>
      </c>
      <c r="AN27" s="17"/>
      <c r="AO27" s="17">
        <f t="shared" si="5"/>
        <v>0</v>
      </c>
      <c r="AP27" s="17">
        <f t="shared" si="6"/>
        <v>2</v>
      </c>
      <c r="AQ27" s="17">
        <f t="shared" si="7"/>
        <v>2</v>
      </c>
      <c r="AR27" s="17">
        <f t="shared" si="8"/>
        <v>0</v>
      </c>
      <c r="AS27" s="17">
        <f t="shared" si="9"/>
        <v>2</v>
      </c>
    </row>
    <row r="28" spans="1:45" ht="15">
      <c r="A28" s="2" t="s">
        <v>11</v>
      </c>
      <c r="B28" s="8" t="str">
        <f>B7</f>
        <v>Emily SCHLEICHERT</v>
      </c>
      <c r="C28" s="6" t="s">
        <v>14</v>
      </c>
      <c r="D28" s="2" t="s">
        <v>13</v>
      </c>
      <c r="E28" s="9" t="str">
        <f>E7</f>
        <v>Julia Samira STRANZ</v>
      </c>
      <c r="F28" s="10"/>
      <c r="G28" s="9">
        <v>5</v>
      </c>
      <c r="H28" s="3" t="s">
        <v>3</v>
      </c>
      <c r="I28" s="9">
        <v>11</v>
      </c>
      <c r="J28" s="2"/>
      <c r="K28" s="9">
        <v>3</v>
      </c>
      <c r="L28" s="3" t="s">
        <v>3</v>
      </c>
      <c r="M28" s="9">
        <v>11</v>
      </c>
      <c r="N28" s="2"/>
      <c r="O28" s="9">
        <v>1</v>
      </c>
      <c r="P28" s="3" t="s">
        <v>3</v>
      </c>
      <c r="Q28" s="9">
        <v>11</v>
      </c>
      <c r="R28" s="2"/>
      <c r="S28" s="9"/>
      <c r="T28" s="3" t="s">
        <v>3</v>
      </c>
      <c r="U28" s="9"/>
      <c r="V28" s="2"/>
      <c r="W28" s="9"/>
      <c r="X28" s="3" t="s">
        <v>3</v>
      </c>
      <c r="Y28" s="9"/>
      <c r="Z28" s="2"/>
      <c r="AA28" s="16">
        <f>SUM(AI28:AM28)</f>
        <v>0</v>
      </c>
      <c r="AB28" s="3" t="s">
        <v>3</v>
      </c>
      <c r="AC28" s="16">
        <f>SUM(AO28+AP28+AQ28+AR28+AS28)/2</f>
        <v>3</v>
      </c>
      <c r="AD28" s="2"/>
      <c r="AE28" s="16">
        <f>IF(AA28=3,1,0)</f>
        <v>0</v>
      </c>
      <c r="AF28" s="3" t="s">
        <v>3</v>
      </c>
      <c r="AG28" s="16">
        <f>IF(AC28=3,1,0)</f>
        <v>1</v>
      </c>
      <c r="AI28" s="17">
        <f t="shared" si="0"/>
        <v>0</v>
      </c>
      <c r="AJ28" s="17">
        <f t="shared" si="1"/>
        <v>0</v>
      </c>
      <c r="AK28" s="17">
        <f t="shared" si="2"/>
        <v>0</v>
      </c>
      <c r="AL28" s="17">
        <f t="shared" si="3"/>
        <v>0</v>
      </c>
      <c r="AM28" s="17">
        <f t="shared" si="4"/>
        <v>0</v>
      </c>
      <c r="AN28" s="17"/>
      <c r="AO28" s="17">
        <f t="shared" si="5"/>
        <v>2</v>
      </c>
      <c r="AP28" s="17">
        <f t="shared" si="6"/>
        <v>2</v>
      </c>
      <c r="AQ28" s="17">
        <f t="shared" si="7"/>
        <v>2</v>
      </c>
      <c r="AR28" s="17">
        <f t="shared" si="8"/>
        <v>0</v>
      </c>
      <c r="AS28" s="17">
        <f t="shared" si="9"/>
        <v>0</v>
      </c>
    </row>
    <row r="29" spans="1:45" ht="15">
      <c r="A29" s="2" t="s">
        <v>12</v>
      </c>
      <c r="B29" s="8" t="str">
        <f>B8</f>
        <v>Sofia STEFANSKA</v>
      </c>
      <c r="C29" s="6" t="s">
        <v>14</v>
      </c>
      <c r="D29" s="2" t="s">
        <v>10</v>
      </c>
      <c r="E29" s="9" t="str">
        <f>E8</f>
        <v>Natalie GARMON</v>
      </c>
      <c r="F29" s="10"/>
      <c r="G29" s="9">
        <v>11</v>
      </c>
      <c r="H29" s="3" t="s">
        <v>3</v>
      </c>
      <c r="I29" s="9">
        <v>9</v>
      </c>
      <c r="J29" s="2"/>
      <c r="K29" s="9">
        <v>11</v>
      </c>
      <c r="L29" s="3" t="s">
        <v>3</v>
      </c>
      <c r="M29" s="9">
        <v>8</v>
      </c>
      <c r="N29" s="2"/>
      <c r="O29" s="9">
        <v>6</v>
      </c>
      <c r="P29" s="3" t="s">
        <v>3</v>
      </c>
      <c r="Q29" s="9">
        <v>11</v>
      </c>
      <c r="R29" s="2"/>
      <c r="S29" s="9">
        <v>6</v>
      </c>
      <c r="T29" s="3" t="s">
        <v>3</v>
      </c>
      <c r="U29" s="9">
        <v>11</v>
      </c>
      <c r="V29" s="2"/>
      <c r="W29" s="9">
        <v>14</v>
      </c>
      <c r="X29" s="3" t="s">
        <v>3</v>
      </c>
      <c r="Y29" s="9">
        <v>16</v>
      </c>
      <c r="Z29" s="2"/>
      <c r="AA29" s="16">
        <f>SUM(AI29:AM29)</f>
        <v>2</v>
      </c>
      <c r="AB29" s="3" t="s">
        <v>3</v>
      </c>
      <c r="AC29" s="16">
        <f>SUM(AO29+AP29+AQ29+AR29+AS29)/2</f>
        <v>3</v>
      </c>
      <c r="AD29" s="2"/>
      <c r="AE29" s="16">
        <f>IF(AA29=3,1,0)</f>
        <v>0</v>
      </c>
      <c r="AF29" s="3" t="s">
        <v>3</v>
      </c>
      <c r="AG29" s="16">
        <f>IF(AC29=3,1,0)</f>
        <v>1</v>
      </c>
      <c r="AI29" s="17">
        <f t="shared" si="0"/>
        <v>1</v>
      </c>
      <c r="AJ29" s="17">
        <f t="shared" si="1"/>
        <v>1</v>
      </c>
      <c r="AK29" s="17">
        <f t="shared" si="2"/>
        <v>0</v>
      </c>
      <c r="AL29" s="17">
        <f t="shared" si="3"/>
        <v>0</v>
      </c>
      <c r="AM29" s="17">
        <f t="shared" si="4"/>
        <v>0</v>
      </c>
      <c r="AN29" s="17"/>
      <c r="AO29" s="17">
        <f t="shared" si="5"/>
        <v>0</v>
      </c>
      <c r="AP29" s="17">
        <f t="shared" si="6"/>
        <v>0</v>
      </c>
      <c r="AQ29" s="17">
        <f t="shared" si="7"/>
        <v>2</v>
      </c>
      <c r="AR29" s="17">
        <f t="shared" si="8"/>
        <v>2</v>
      </c>
      <c r="AS29" s="17">
        <f t="shared" si="9"/>
        <v>2</v>
      </c>
    </row>
    <row r="30" spans="2:45" ht="15">
      <c r="B30" s="15" t="s">
        <v>24</v>
      </c>
      <c r="C30" s="6"/>
      <c r="G30" s="2"/>
      <c r="I30" s="2"/>
      <c r="J30" s="2"/>
      <c r="K30" s="2"/>
      <c r="L30" s="3"/>
      <c r="M30" s="2"/>
      <c r="N30" s="2"/>
      <c r="O30" s="2"/>
      <c r="P30" s="3"/>
      <c r="Q30" s="2"/>
      <c r="R30" s="2"/>
      <c r="S30" s="2"/>
      <c r="U30" s="2"/>
      <c r="V30" s="2"/>
      <c r="W30" s="2"/>
      <c r="Y30" s="2"/>
      <c r="Z30" s="2"/>
      <c r="AA30" s="2"/>
      <c r="AB30" s="3"/>
      <c r="AC30" s="2"/>
      <c r="AD30" s="2"/>
      <c r="AE30" s="2"/>
      <c r="AF30" s="2"/>
      <c r="AG30" s="2"/>
      <c r="AI30" s="17">
        <f t="shared" si="0"/>
        <v>0</v>
      </c>
      <c r="AJ30" s="17">
        <f t="shared" si="1"/>
        <v>0</v>
      </c>
      <c r="AK30" s="17">
        <f t="shared" si="2"/>
        <v>0</v>
      </c>
      <c r="AL30" s="17">
        <f t="shared" si="3"/>
        <v>0</v>
      </c>
      <c r="AM30" s="17">
        <f t="shared" si="4"/>
        <v>0</v>
      </c>
      <c r="AN30" s="17"/>
      <c r="AO30" s="17">
        <f t="shared" si="5"/>
        <v>0</v>
      </c>
      <c r="AP30" s="17">
        <f t="shared" si="6"/>
        <v>0</v>
      </c>
      <c r="AQ30" s="17">
        <f t="shared" si="7"/>
        <v>0</v>
      </c>
      <c r="AR30" s="17">
        <f t="shared" si="8"/>
        <v>0</v>
      </c>
      <c r="AS30" s="17">
        <f t="shared" si="9"/>
        <v>0</v>
      </c>
    </row>
    <row r="31" spans="1:45" ht="15">
      <c r="A31" s="2" t="s">
        <v>27</v>
      </c>
      <c r="B31" s="8" t="str">
        <f>B9</f>
        <v>Tim BOHNEN</v>
      </c>
      <c r="C31" s="6" t="s">
        <v>14</v>
      </c>
      <c r="D31" s="2" t="s">
        <v>31</v>
      </c>
      <c r="E31" s="9" t="str">
        <f>E9</f>
        <v>Bjarne KREIßL</v>
      </c>
      <c r="F31" s="10"/>
      <c r="G31" s="9">
        <v>11</v>
      </c>
      <c r="H31" s="3" t="s">
        <v>3</v>
      </c>
      <c r="I31" s="9">
        <v>8</v>
      </c>
      <c r="J31" s="2"/>
      <c r="K31" s="9">
        <v>10</v>
      </c>
      <c r="L31" s="3" t="s">
        <v>3</v>
      </c>
      <c r="M31" s="9">
        <v>12</v>
      </c>
      <c r="N31" s="2"/>
      <c r="O31" s="9">
        <v>9</v>
      </c>
      <c r="P31" s="3" t="s">
        <v>3</v>
      </c>
      <c r="Q31" s="9">
        <v>11</v>
      </c>
      <c r="R31" s="2"/>
      <c r="S31" s="9">
        <v>5</v>
      </c>
      <c r="T31" s="3" t="s">
        <v>3</v>
      </c>
      <c r="U31" s="9">
        <v>11</v>
      </c>
      <c r="V31" s="2"/>
      <c r="W31" s="9"/>
      <c r="X31" s="3" t="s">
        <v>3</v>
      </c>
      <c r="Y31" s="9"/>
      <c r="Z31" s="2"/>
      <c r="AA31" s="16">
        <f>SUM(AI31:AM31)</f>
        <v>1</v>
      </c>
      <c r="AB31" s="3" t="s">
        <v>3</v>
      </c>
      <c r="AC31" s="16">
        <f>SUM(AO31+AP31+AQ31+AR31+AS31)/2</f>
        <v>3</v>
      </c>
      <c r="AD31" s="2"/>
      <c r="AE31" s="16">
        <f>IF(AA31=3,1,0)</f>
        <v>0</v>
      </c>
      <c r="AF31" s="3" t="s">
        <v>3</v>
      </c>
      <c r="AG31" s="16">
        <f>IF(AC31=3,1,0)</f>
        <v>1</v>
      </c>
      <c r="AI31" s="17">
        <f t="shared" si="0"/>
        <v>1</v>
      </c>
      <c r="AJ31" s="17">
        <f t="shared" si="1"/>
        <v>0</v>
      </c>
      <c r="AK31" s="17">
        <f t="shared" si="2"/>
        <v>0</v>
      </c>
      <c r="AL31" s="17">
        <f t="shared" si="3"/>
        <v>0</v>
      </c>
      <c r="AM31" s="17">
        <f t="shared" si="4"/>
        <v>0</v>
      </c>
      <c r="AN31" s="17"/>
      <c r="AO31" s="17">
        <f t="shared" si="5"/>
        <v>0</v>
      </c>
      <c r="AP31" s="17">
        <f t="shared" si="6"/>
        <v>2</v>
      </c>
      <c r="AQ31" s="17">
        <f t="shared" si="7"/>
        <v>2</v>
      </c>
      <c r="AR31" s="17">
        <f t="shared" si="8"/>
        <v>2</v>
      </c>
      <c r="AS31" s="17">
        <f t="shared" si="9"/>
        <v>0</v>
      </c>
    </row>
    <row r="32" spans="1:45" ht="15">
      <c r="A32" s="2" t="s">
        <v>28</v>
      </c>
      <c r="B32" s="8" t="str">
        <f>B10</f>
        <v>Torben SCHLAPIG</v>
      </c>
      <c r="C32" s="6" t="s">
        <v>14</v>
      </c>
      <c r="D32" s="2" t="s">
        <v>32</v>
      </c>
      <c r="E32" s="9" t="str">
        <f>E10</f>
        <v>Leon HINTZE</v>
      </c>
      <c r="F32" s="10"/>
      <c r="G32" s="9">
        <v>2</v>
      </c>
      <c r="H32" s="3" t="s">
        <v>3</v>
      </c>
      <c r="I32" s="9">
        <v>11</v>
      </c>
      <c r="J32" s="2"/>
      <c r="K32" s="9">
        <v>6</v>
      </c>
      <c r="L32" s="3" t="s">
        <v>3</v>
      </c>
      <c r="M32" s="9">
        <v>11</v>
      </c>
      <c r="N32" s="2"/>
      <c r="O32" s="9">
        <v>7</v>
      </c>
      <c r="P32" s="3" t="s">
        <v>3</v>
      </c>
      <c r="Q32" s="9">
        <v>11</v>
      </c>
      <c r="R32" s="2"/>
      <c r="S32" s="9"/>
      <c r="T32" s="3" t="s">
        <v>3</v>
      </c>
      <c r="U32" s="9"/>
      <c r="V32" s="2"/>
      <c r="W32" s="9"/>
      <c r="X32" s="3" t="s">
        <v>3</v>
      </c>
      <c r="Y32" s="9"/>
      <c r="Z32" s="2"/>
      <c r="AA32" s="16">
        <f>SUM(AI32:AM32)</f>
        <v>0</v>
      </c>
      <c r="AB32" s="3" t="s">
        <v>3</v>
      </c>
      <c r="AC32" s="16">
        <f>SUM(AO32+AP32+AQ32+AR32+AS32)/2</f>
        <v>3</v>
      </c>
      <c r="AD32" s="2"/>
      <c r="AE32" s="16">
        <f>IF(AA32=3,1,0)</f>
        <v>0</v>
      </c>
      <c r="AF32" s="3" t="s">
        <v>3</v>
      </c>
      <c r="AG32" s="16">
        <f>IF(AC32=3,1,0)</f>
        <v>1</v>
      </c>
      <c r="AI32" s="17">
        <f t="shared" si="0"/>
        <v>0</v>
      </c>
      <c r="AJ32" s="17">
        <f t="shared" si="1"/>
        <v>0</v>
      </c>
      <c r="AK32" s="17">
        <f t="shared" si="2"/>
        <v>0</v>
      </c>
      <c r="AL32" s="17">
        <f t="shared" si="3"/>
        <v>0</v>
      </c>
      <c r="AM32" s="17">
        <f t="shared" si="4"/>
        <v>0</v>
      </c>
      <c r="AN32" s="17"/>
      <c r="AO32" s="17">
        <f t="shared" si="5"/>
        <v>2</v>
      </c>
      <c r="AP32" s="17">
        <f t="shared" si="6"/>
        <v>2</v>
      </c>
      <c r="AQ32" s="17">
        <f t="shared" si="7"/>
        <v>2</v>
      </c>
      <c r="AR32" s="17">
        <f t="shared" si="8"/>
        <v>0</v>
      </c>
      <c r="AS32" s="17">
        <f t="shared" si="9"/>
        <v>0</v>
      </c>
    </row>
    <row r="33" spans="1:45" ht="15">
      <c r="A33" s="2" t="s">
        <v>29</v>
      </c>
      <c r="B33" s="8" t="str">
        <f>B11</f>
        <v>Heye KOEPKE</v>
      </c>
      <c r="C33" s="6" t="s">
        <v>14</v>
      </c>
      <c r="D33" s="2" t="s">
        <v>33</v>
      </c>
      <c r="E33" s="9" t="str">
        <f>E11</f>
        <v>Mattes HAßELMANN</v>
      </c>
      <c r="F33" s="10"/>
      <c r="G33" s="9">
        <v>21</v>
      </c>
      <c r="H33" s="3" t="s">
        <v>3</v>
      </c>
      <c r="I33" s="9">
        <v>19</v>
      </c>
      <c r="J33" s="2"/>
      <c r="K33" s="9">
        <v>11</v>
      </c>
      <c r="L33" s="3" t="s">
        <v>3</v>
      </c>
      <c r="M33" s="9">
        <v>8</v>
      </c>
      <c r="N33" s="2"/>
      <c r="O33" s="9">
        <v>11</v>
      </c>
      <c r="P33" s="3" t="s">
        <v>3</v>
      </c>
      <c r="Q33" s="9">
        <v>7</v>
      </c>
      <c r="R33" s="2"/>
      <c r="S33" s="9"/>
      <c r="T33" s="3" t="s">
        <v>3</v>
      </c>
      <c r="U33" s="9"/>
      <c r="V33" s="2"/>
      <c r="W33" s="9"/>
      <c r="X33" s="3" t="s">
        <v>3</v>
      </c>
      <c r="Y33" s="9"/>
      <c r="Z33" s="2"/>
      <c r="AA33" s="16">
        <f>SUM(AI33:AM33)</f>
        <v>3</v>
      </c>
      <c r="AB33" s="3" t="s">
        <v>3</v>
      </c>
      <c r="AC33" s="16">
        <f>SUM(AO33+AP33+AQ33+AR33+AS33)/2</f>
        <v>0</v>
      </c>
      <c r="AD33" s="2"/>
      <c r="AE33" s="16">
        <f>IF(AA33=3,1,0)</f>
        <v>1</v>
      </c>
      <c r="AF33" s="3" t="s">
        <v>3</v>
      </c>
      <c r="AG33" s="16">
        <f>IF(AC33=3,1,0)</f>
        <v>0</v>
      </c>
      <c r="AI33" s="17">
        <f t="shared" si="0"/>
        <v>1</v>
      </c>
      <c r="AJ33" s="17">
        <f t="shared" si="1"/>
        <v>1</v>
      </c>
      <c r="AK33" s="17">
        <f t="shared" si="2"/>
        <v>1</v>
      </c>
      <c r="AL33" s="17">
        <f t="shared" si="3"/>
        <v>0</v>
      </c>
      <c r="AM33" s="17">
        <f t="shared" si="4"/>
        <v>0</v>
      </c>
      <c r="AN33" s="17"/>
      <c r="AO33" s="17">
        <f t="shared" si="5"/>
        <v>0</v>
      </c>
      <c r="AP33" s="17">
        <f t="shared" si="6"/>
        <v>0</v>
      </c>
      <c r="AQ33" s="17">
        <f t="shared" si="7"/>
        <v>0</v>
      </c>
      <c r="AR33" s="17">
        <f t="shared" si="8"/>
        <v>0</v>
      </c>
      <c r="AS33" s="17">
        <f t="shared" si="9"/>
        <v>0</v>
      </c>
    </row>
    <row r="34" spans="1:45" ht="15">
      <c r="A34" s="2" t="s">
        <v>30</v>
      </c>
      <c r="B34" s="8" t="str">
        <f>B12</f>
        <v>Bennet ROBBEN</v>
      </c>
      <c r="C34" s="6" t="s">
        <v>14</v>
      </c>
      <c r="D34" s="2" t="s">
        <v>34</v>
      </c>
      <c r="E34" s="9" t="str">
        <f>E12</f>
        <v>Thomas WÜSTEFELD</v>
      </c>
      <c r="F34" s="10"/>
      <c r="G34" s="9">
        <v>11</v>
      </c>
      <c r="H34" s="3" t="s">
        <v>3</v>
      </c>
      <c r="I34" s="9">
        <v>8</v>
      </c>
      <c r="J34" s="2"/>
      <c r="K34" s="9">
        <v>11</v>
      </c>
      <c r="L34" s="3" t="s">
        <v>3</v>
      </c>
      <c r="M34" s="9">
        <v>7</v>
      </c>
      <c r="N34" s="2"/>
      <c r="O34" s="9">
        <v>26</v>
      </c>
      <c r="P34" s="3" t="s">
        <v>3</v>
      </c>
      <c r="Q34" s="9">
        <v>24</v>
      </c>
      <c r="R34" s="2"/>
      <c r="S34" s="9"/>
      <c r="T34" s="3" t="s">
        <v>3</v>
      </c>
      <c r="U34" s="9"/>
      <c r="V34" s="2"/>
      <c r="W34" s="9"/>
      <c r="X34" s="3" t="s">
        <v>3</v>
      </c>
      <c r="Y34" s="9"/>
      <c r="Z34" s="2"/>
      <c r="AA34" s="16">
        <f>SUM(AI34:AM34)</f>
        <v>3</v>
      </c>
      <c r="AB34" s="3" t="s">
        <v>3</v>
      </c>
      <c r="AC34" s="16">
        <f>SUM(AO34+AP34+AQ34+AR34+AS34)/2</f>
        <v>0</v>
      </c>
      <c r="AD34" s="2"/>
      <c r="AE34" s="16">
        <f>IF(AA34=3,1,0)</f>
        <v>1</v>
      </c>
      <c r="AF34" s="3" t="s">
        <v>3</v>
      </c>
      <c r="AG34" s="16">
        <f>IF(AC34=3,1,0)</f>
        <v>0</v>
      </c>
      <c r="AI34" s="17">
        <f t="shared" si="0"/>
        <v>1</v>
      </c>
      <c r="AJ34" s="17">
        <f t="shared" si="1"/>
        <v>1</v>
      </c>
      <c r="AK34" s="17">
        <f t="shared" si="2"/>
        <v>1</v>
      </c>
      <c r="AL34" s="17">
        <f t="shared" si="3"/>
        <v>0</v>
      </c>
      <c r="AM34" s="17">
        <f t="shared" si="4"/>
        <v>0</v>
      </c>
      <c r="AN34" s="17"/>
      <c r="AO34" s="17">
        <f t="shared" si="5"/>
        <v>0</v>
      </c>
      <c r="AP34" s="17">
        <f t="shared" si="6"/>
        <v>0</v>
      </c>
      <c r="AQ34" s="17">
        <f t="shared" si="7"/>
        <v>0</v>
      </c>
      <c r="AR34" s="17">
        <f t="shared" si="8"/>
        <v>0</v>
      </c>
      <c r="AS34" s="17">
        <f t="shared" si="9"/>
        <v>0</v>
      </c>
    </row>
    <row r="35" spans="2:45" ht="15">
      <c r="B35" s="15" t="s">
        <v>25</v>
      </c>
      <c r="C35" s="6"/>
      <c r="G35" s="2"/>
      <c r="I35" s="2"/>
      <c r="J35" s="2"/>
      <c r="K35" s="2"/>
      <c r="L35" s="3"/>
      <c r="M35" s="2"/>
      <c r="N35" s="2"/>
      <c r="O35" s="2"/>
      <c r="P35" s="3"/>
      <c r="Q35" s="2"/>
      <c r="R35" s="2"/>
      <c r="S35" s="2"/>
      <c r="U35" s="2"/>
      <c r="V35" s="2"/>
      <c r="W35" s="2"/>
      <c r="Y35" s="2"/>
      <c r="Z35" s="2"/>
      <c r="AA35" s="2"/>
      <c r="AB35" s="3"/>
      <c r="AC35" s="2"/>
      <c r="AD35" s="2"/>
      <c r="AE35" s="2"/>
      <c r="AF35" s="2"/>
      <c r="AG35" s="2"/>
      <c r="AI35" s="17">
        <f t="shared" si="0"/>
        <v>0</v>
      </c>
      <c r="AJ35" s="17">
        <f t="shared" si="1"/>
        <v>0</v>
      </c>
      <c r="AK35" s="17">
        <f t="shared" si="2"/>
        <v>0</v>
      </c>
      <c r="AL35" s="17">
        <f t="shared" si="3"/>
        <v>0</v>
      </c>
      <c r="AM35" s="17">
        <f t="shared" si="4"/>
        <v>0</v>
      </c>
      <c r="AN35" s="17"/>
      <c r="AO35" s="17">
        <f t="shared" si="5"/>
        <v>0</v>
      </c>
      <c r="AP35" s="17">
        <f t="shared" si="6"/>
        <v>0</v>
      </c>
      <c r="AQ35" s="17">
        <f t="shared" si="7"/>
        <v>0</v>
      </c>
      <c r="AR35" s="17">
        <f t="shared" si="8"/>
        <v>0</v>
      </c>
      <c r="AS35" s="17">
        <f t="shared" si="9"/>
        <v>0</v>
      </c>
    </row>
    <row r="36" spans="1:45" ht="15">
      <c r="A36" s="2" t="s">
        <v>0</v>
      </c>
      <c r="B36" s="34" t="str">
        <f>B5</f>
        <v>Finja HASTERS</v>
      </c>
      <c r="C36" s="6" t="s">
        <v>14</v>
      </c>
      <c r="D36" s="2" t="s">
        <v>13</v>
      </c>
      <c r="E36" s="9" t="str">
        <f>E7</f>
        <v>Julia Samira STRANZ</v>
      </c>
      <c r="F36" s="10"/>
      <c r="G36" s="9">
        <v>11</v>
      </c>
      <c r="H36" s="3" t="s">
        <v>3</v>
      </c>
      <c r="I36" s="9">
        <v>9</v>
      </c>
      <c r="J36" s="2"/>
      <c r="K36" s="9">
        <v>9</v>
      </c>
      <c r="L36" s="3" t="s">
        <v>3</v>
      </c>
      <c r="M36" s="9">
        <v>11</v>
      </c>
      <c r="N36" s="2"/>
      <c r="O36" s="9">
        <v>7</v>
      </c>
      <c r="P36" s="3" t="s">
        <v>3</v>
      </c>
      <c r="Q36" s="9">
        <v>11</v>
      </c>
      <c r="R36" s="2"/>
      <c r="S36" s="9">
        <v>2</v>
      </c>
      <c r="T36" s="3" t="s">
        <v>3</v>
      </c>
      <c r="U36" s="9">
        <v>11</v>
      </c>
      <c r="V36" s="2"/>
      <c r="W36" s="9"/>
      <c r="X36" s="3" t="s">
        <v>3</v>
      </c>
      <c r="Y36" s="9"/>
      <c r="Z36" s="2"/>
      <c r="AA36" s="16">
        <f>SUM(AI36:AM36)</f>
        <v>1</v>
      </c>
      <c r="AB36" s="3" t="s">
        <v>3</v>
      </c>
      <c r="AC36" s="16">
        <f>SUM(AO36+AP36+AQ36+AR36+AS36)/2</f>
        <v>3</v>
      </c>
      <c r="AD36" s="2"/>
      <c r="AE36" s="16">
        <f>IF(AA36=3,1,0)</f>
        <v>0</v>
      </c>
      <c r="AF36" s="3" t="s">
        <v>3</v>
      </c>
      <c r="AG36" s="16">
        <f>IF(AC36=3,1,0)</f>
        <v>1</v>
      </c>
      <c r="AI36" s="17">
        <f t="shared" si="0"/>
        <v>1</v>
      </c>
      <c r="AJ36" s="17">
        <f t="shared" si="1"/>
        <v>0</v>
      </c>
      <c r="AK36" s="17">
        <f t="shared" si="2"/>
        <v>0</v>
      </c>
      <c r="AL36" s="17">
        <f t="shared" si="3"/>
        <v>0</v>
      </c>
      <c r="AM36" s="17">
        <f t="shared" si="4"/>
        <v>0</v>
      </c>
      <c r="AN36" s="17"/>
      <c r="AO36" s="17">
        <f t="shared" si="5"/>
        <v>0</v>
      </c>
      <c r="AP36" s="17">
        <f t="shared" si="6"/>
        <v>2</v>
      </c>
      <c r="AQ36" s="17">
        <f t="shared" si="7"/>
        <v>2</v>
      </c>
      <c r="AR36" s="17">
        <f t="shared" si="8"/>
        <v>2</v>
      </c>
      <c r="AS36" s="17">
        <f t="shared" si="9"/>
        <v>0</v>
      </c>
    </row>
    <row r="37" spans="1:45" ht="15">
      <c r="A37" s="2" t="s">
        <v>9</v>
      </c>
      <c r="B37" s="8" t="str">
        <f>B6</f>
        <v>Katja SCHNEIDER</v>
      </c>
      <c r="C37" s="6" t="s">
        <v>14</v>
      </c>
      <c r="D37" s="2" t="s">
        <v>10</v>
      </c>
      <c r="E37" s="9" t="str">
        <f>E8</f>
        <v>Natalie GARMON</v>
      </c>
      <c r="F37" s="10"/>
      <c r="G37" s="9">
        <v>11</v>
      </c>
      <c r="H37" s="3" t="s">
        <v>3</v>
      </c>
      <c r="I37" s="9">
        <v>13</v>
      </c>
      <c r="J37" s="2"/>
      <c r="K37" s="9">
        <v>11</v>
      </c>
      <c r="L37" s="3" t="s">
        <v>3</v>
      </c>
      <c r="M37" s="9">
        <v>9</v>
      </c>
      <c r="N37" s="2"/>
      <c r="O37" s="9">
        <v>11</v>
      </c>
      <c r="P37" s="3" t="s">
        <v>3</v>
      </c>
      <c r="Q37" s="9">
        <v>8</v>
      </c>
      <c r="R37" s="2"/>
      <c r="S37" s="9">
        <v>11</v>
      </c>
      <c r="T37" s="3" t="s">
        <v>3</v>
      </c>
      <c r="U37" s="9">
        <v>6</v>
      </c>
      <c r="V37" s="2"/>
      <c r="W37" s="9"/>
      <c r="X37" s="3" t="s">
        <v>3</v>
      </c>
      <c r="Y37" s="9"/>
      <c r="Z37" s="2"/>
      <c r="AA37" s="16">
        <f>SUM(AI37:AM37)</f>
        <v>3</v>
      </c>
      <c r="AB37" s="3" t="s">
        <v>3</v>
      </c>
      <c r="AC37" s="16">
        <f>SUM(AO37+AP37+AQ37+AR37+AS37)/2</f>
        <v>1</v>
      </c>
      <c r="AD37" s="2"/>
      <c r="AE37" s="16">
        <f>IF(AA37=3,1,0)</f>
        <v>1</v>
      </c>
      <c r="AF37" s="3" t="s">
        <v>3</v>
      </c>
      <c r="AG37" s="16">
        <f>IF(AC37=3,1,0)</f>
        <v>0</v>
      </c>
      <c r="AI37" s="17">
        <f t="shared" si="0"/>
        <v>0</v>
      </c>
      <c r="AJ37" s="17">
        <f t="shared" si="1"/>
        <v>1</v>
      </c>
      <c r="AK37" s="17">
        <f t="shared" si="2"/>
        <v>1</v>
      </c>
      <c r="AL37" s="17">
        <f t="shared" si="3"/>
        <v>1</v>
      </c>
      <c r="AM37" s="17">
        <f t="shared" si="4"/>
        <v>0</v>
      </c>
      <c r="AN37" s="17"/>
      <c r="AO37" s="17">
        <f t="shared" si="5"/>
        <v>2</v>
      </c>
      <c r="AP37" s="17">
        <f t="shared" si="6"/>
        <v>0</v>
      </c>
      <c r="AQ37" s="17">
        <f t="shared" si="7"/>
        <v>0</v>
      </c>
      <c r="AR37" s="17">
        <f t="shared" si="8"/>
        <v>0</v>
      </c>
      <c r="AS37" s="17">
        <f t="shared" si="9"/>
        <v>0</v>
      </c>
    </row>
    <row r="38" spans="1:45" ht="15">
      <c r="A38" s="2" t="s">
        <v>11</v>
      </c>
      <c r="B38" s="8" t="str">
        <f>B7</f>
        <v>Emily SCHLEICHERT</v>
      </c>
      <c r="C38" s="6" t="s">
        <v>14</v>
      </c>
      <c r="D38" s="2" t="s">
        <v>1</v>
      </c>
      <c r="E38" s="9" t="str">
        <f>E5</f>
        <v>Viola BLACH</v>
      </c>
      <c r="F38" s="10"/>
      <c r="G38" s="9">
        <v>2</v>
      </c>
      <c r="H38" s="3" t="s">
        <v>3</v>
      </c>
      <c r="I38" s="9">
        <v>11</v>
      </c>
      <c r="J38" s="2"/>
      <c r="K38" s="9">
        <v>3</v>
      </c>
      <c r="L38" s="3" t="s">
        <v>3</v>
      </c>
      <c r="M38" s="9">
        <v>11</v>
      </c>
      <c r="N38" s="2"/>
      <c r="O38" s="9">
        <v>6</v>
      </c>
      <c r="P38" s="3" t="s">
        <v>3</v>
      </c>
      <c r="Q38" s="9">
        <v>11</v>
      </c>
      <c r="R38" s="2"/>
      <c r="S38" s="9"/>
      <c r="T38" s="3" t="s">
        <v>3</v>
      </c>
      <c r="U38" s="9"/>
      <c r="V38" s="2"/>
      <c r="W38" s="9"/>
      <c r="X38" s="3" t="s">
        <v>3</v>
      </c>
      <c r="Y38" s="9"/>
      <c r="Z38" s="2"/>
      <c r="AA38" s="16">
        <f>SUM(AI38:AM38)</f>
        <v>0</v>
      </c>
      <c r="AB38" s="3" t="s">
        <v>3</v>
      </c>
      <c r="AC38" s="16">
        <f>SUM(AO38+AP38+AQ38+AR38+AS38)/2</f>
        <v>3</v>
      </c>
      <c r="AD38" s="2"/>
      <c r="AE38" s="16">
        <f>IF(AA38=3,1,0)</f>
        <v>0</v>
      </c>
      <c r="AF38" s="3" t="s">
        <v>3</v>
      </c>
      <c r="AG38" s="16">
        <f>IF(AC38=3,1,0)</f>
        <v>1</v>
      </c>
      <c r="AI38" s="17">
        <f t="shared" si="0"/>
        <v>0</v>
      </c>
      <c r="AJ38" s="17">
        <f t="shared" si="1"/>
        <v>0</v>
      </c>
      <c r="AK38" s="17">
        <f t="shared" si="2"/>
        <v>0</v>
      </c>
      <c r="AL38" s="17">
        <f t="shared" si="3"/>
        <v>0</v>
      </c>
      <c r="AM38" s="17">
        <f t="shared" si="4"/>
        <v>0</v>
      </c>
      <c r="AN38" s="17"/>
      <c r="AO38" s="17">
        <f t="shared" si="5"/>
        <v>2</v>
      </c>
      <c r="AP38" s="17">
        <f t="shared" si="6"/>
        <v>2</v>
      </c>
      <c r="AQ38" s="17">
        <f t="shared" si="7"/>
        <v>2</v>
      </c>
      <c r="AR38" s="17">
        <f t="shared" si="8"/>
        <v>0</v>
      </c>
      <c r="AS38" s="17">
        <f t="shared" si="9"/>
        <v>0</v>
      </c>
    </row>
    <row r="39" spans="1:45" ht="15">
      <c r="A39" s="2" t="s">
        <v>12</v>
      </c>
      <c r="B39" s="8" t="str">
        <f>B8</f>
        <v>Sofia STEFANSKA</v>
      </c>
      <c r="C39" s="6" t="s">
        <v>14</v>
      </c>
      <c r="D39" s="2" t="s">
        <v>2</v>
      </c>
      <c r="E39" s="9" t="str">
        <f>E6</f>
        <v>Paulina NOLTE</v>
      </c>
      <c r="F39" s="10"/>
      <c r="G39" s="9">
        <v>1</v>
      </c>
      <c r="H39" s="3" t="s">
        <v>3</v>
      </c>
      <c r="I39" s="9">
        <v>11</v>
      </c>
      <c r="J39" s="2"/>
      <c r="K39" s="9">
        <v>5</v>
      </c>
      <c r="L39" s="3" t="s">
        <v>3</v>
      </c>
      <c r="M39" s="9">
        <v>11</v>
      </c>
      <c r="N39" s="2"/>
      <c r="O39" s="9">
        <v>5</v>
      </c>
      <c r="P39" s="3" t="s">
        <v>3</v>
      </c>
      <c r="Q39" s="9">
        <v>11</v>
      </c>
      <c r="R39" s="2"/>
      <c r="S39" s="9"/>
      <c r="T39" s="3" t="s">
        <v>3</v>
      </c>
      <c r="U39" s="9"/>
      <c r="V39" s="2"/>
      <c r="W39" s="9"/>
      <c r="X39" s="3" t="s">
        <v>3</v>
      </c>
      <c r="Y39" s="9"/>
      <c r="Z39" s="2"/>
      <c r="AA39" s="16">
        <f>SUM(AI39:AM39)</f>
        <v>0</v>
      </c>
      <c r="AB39" s="3" t="s">
        <v>3</v>
      </c>
      <c r="AC39" s="16">
        <f>SUM(AO39+AP39+AQ39+AR39+AS39)/2</f>
        <v>3</v>
      </c>
      <c r="AD39" s="2"/>
      <c r="AE39" s="16">
        <f>IF(AA39=3,1,0)</f>
        <v>0</v>
      </c>
      <c r="AF39" s="3" t="s">
        <v>3</v>
      </c>
      <c r="AG39" s="16">
        <f>IF(AC39=3,1,0)</f>
        <v>1</v>
      </c>
      <c r="AI39" s="17">
        <f t="shared" si="0"/>
        <v>0</v>
      </c>
      <c r="AJ39" s="17">
        <f t="shared" si="1"/>
        <v>0</v>
      </c>
      <c r="AK39" s="17">
        <f t="shared" si="2"/>
        <v>0</v>
      </c>
      <c r="AL39" s="17">
        <f t="shared" si="3"/>
        <v>0</v>
      </c>
      <c r="AM39" s="17">
        <f t="shared" si="4"/>
        <v>0</v>
      </c>
      <c r="AN39" s="17"/>
      <c r="AO39" s="17">
        <f t="shared" si="5"/>
        <v>2</v>
      </c>
      <c r="AP39" s="17">
        <f t="shared" si="6"/>
        <v>2</v>
      </c>
      <c r="AQ39" s="17">
        <f t="shared" si="7"/>
        <v>2</v>
      </c>
      <c r="AR39" s="17">
        <f t="shared" si="8"/>
        <v>0</v>
      </c>
      <c r="AS39" s="17">
        <f t="shared" si="9"/>
        <v>0</v>
      </c>
    </row>
    <row r="40" spans="2:45" ht="15">
      <c r="B40" s="15" t="s">
        <v>26</v>
      </c>
      <c r="C40" s="6"/>
      <c r="G40" s="2"/>
      <c r="I40" s="2"/>
      <c r="J40" s="2"/>
      <c r="K40" s="2"/>
      <c r="L40" s="3"/>
      <c r="M40" s="2"/>
      <c r="N40" s="2"/>
      <c r="O40" s="2"/>
      <c r="P40" s="3"/>
      <c r="Q40" s="2"/>
      <c r="R40" s="2"/>
      <c r="S40" s="2"/>
      <c r="U40" s="2"/>
      <c r="V40" s="2"/>
      <c r="W40" s="2"/>
      <c r="Y40" s="2"/>
      <c r="Z40" s="2"/>
      <c r="AA40" s="2"/>
      <c r="AB40" s="3"/>
      <c r="AC40" s="2"/>
      <c r="AD40" s="2"/>
      <c r="AE40" s="2"/>
      <c r="AF40" s="2"/>
      <c r="AG40" s="2"/>
      <c r="AI40" s="17">
        <f t="shared" si="0"/>
        <v>0</v>
      </c>
      <c r="AJ40" s="17">
        <f t="shared" si="1"/>
        <v>0</v>
      </c>
      <c r="AK40" s="17">
        <f t="shared" si="2"/>
        <v>0</v>
      </c>
      <c r="AL40" s="17">
        <f t="shared" si="3"/>
        <v>0</v>
      </c>
      <c r="AM40" s="17">
        <f t="shared" si="4"/>
        <v>0</v>
      </c>
      <c r="AN40" s="17"/>
      <c r="AO40" s="17">
        <f t="shared" si="5"/>
        <v>0</v>
      </c>
      <c r="AP40" s="17">
        <f t="shared" si="6"/>
        <v>0</v>
      </c>
      <c r="AQ40" s="17">
        <f t="shared" si="7"/>
        <v>0</v>
      </c>
      <c r="AR40" s="17">
        <f t="shared" si="8"/>
        <v>0</v>
      </c>
      <c r="AS40" s="17">
        <f t="shared" si="9"/>
        <v>0</v>
      </c>
    </row>
    <row r="41" spans="1:45" ht="15">
      <c r="A41" s="2" t="s">
        <v>27</v>
      </c>
      <c r="B41" s="8" t="str">
        <f>B9</f>
        <v>Tim BOHNEN</v>
      </c>
      <c r="C41" s="6" t="s">
        <v>14</v>
      </c>
      <c r="D41" s="2" t="s">
        <v>33</v>
      </c>
      <c r="E41" s="9" t="str">
        <f>E11</f>
        <v>Mattes HAßELMANN</v>
      </c>
      <c r="F41" s="10"/>
      <c r="G41" s="9">
        <v>12</v>
      </c>
      <c r="H41" s="3" t="s">
        <v>3</v>
      </c>
      <c r="I41" s="9">
        <v>10</v>
      </c>
      <c r="J41" s="2"/>
      <c r="K41" s="9">
        <v>10</v>
      </c>
      <c r="L41" s="3" t="s">
        <v>3</v>
      </c>
      <c r="M41" s="9">
        <v>12</v>
      </c>
      <c r="N41" s="2"/>
      <c r="O41" s="9">
        <v>12</v>
      </c>
      <c r="P41" s="3" t="s">
        <v>3</v>
      </c>
      <c r="Q41" s="9">
        <v>10</v>
      </c>
      <c r="R41" s="2"/>
      <c r="S41" s="9">
        <v>9</v>
      </c>
      <c r="T41" s="3" t="s">
        <v>3</v>
      </c>
      <c r="U41" s="9">
        <v>11</v>
      </c>
      <c r="V41" s="2"/>
      <c r="W41" s="9">
        <v>6</v>
      </c>
      <c r="X41" s="3" t="s">
        <v>3</v>
      </c>
      <c r="Y41" s="9">
        <v>11</v>
      </c>
      <c r="Z41" s="2"/>
      <c r="AA41" s="16">
        <f>SUM(AI41:AM41)</f>
        <v>2</v>
      </c>
      <c r="AB41" s="3" t="s">
        <v>3</v>
      </c>
      <c r="AC41" s="16">
        <f>SUM(AO41+AP41+AQ41+AR41+AS41)/2</f>
        <v>3</v>
      </c>
      <c r="AD41" s="2"/>
      <c r="AE41" s="16">
        <f>IF(AA41=3,1,0)</f>
        <v>0</v>
      </c>
      <c r="AF41" s="3" t="s">
        <v>3</v>
      </c>
      <c r="AG41" s="16">
        <f>IF(AC41=3,1,0)</f>
        <v>1</v>
      </c>
      <c r="AI41" s="17">
        <f t="shared" si="0"/>
        <v>1</v>
      </c>
      <c r="AJ41" s="17">
        <f t="shared" si="1"/>
        <v>0</v>
      </c>
      <c r="AK41" s="17">
        <f t="shared" si="2"/>
        <v>1</v>
      </c>
      <c r="AL41" s="17">
        <f t="shared" si="3"/>
        <v>0</v>
      </c>
      <c r="AM41" s="17">
        <f t="shared" si="4"/>
        <v>0</v>
      </c>
      <c r="AN41" s="17"/>
      <c r="AO41" s="17">
        <f t="shared" si="5"/>
        <v>0</v>
      </c>
      <c r="AP41" s="17">
        <f t="shared" si="6"/>
        <v>2</v>
      </c>
      <c r="AQ41" s="17">
        <f t="shared" si="7"/>
        <v>0</v>
      </c>
      <c r="AR41" s="17">
        <f t="shared" si="8"/>
        <v>2</v>
      </c>
      <c r="AS41" s="17">
        <f t="shared" si="9"/>
        <v>2</v>
      </c>
    </row>
    <row r="42" spans="1:45" ht="15">
      <c r="A42" s="2" t="s">
        <v>28</v>
      </c>
      <c r="B42" s="8" t="str">
        <f>B10</f>
        <v>Torben SCHLAPIG</v>
      </c>
      <c r="C42" s="6" t="s">
        <v>14</v>
      </c>
      <c r="D42" s="2" t="s">
        <v>34</v>
      </c>
      <c r="E42" s="9" t="str">
        <f>E12</f>
        <v>Thomas WÜSTEFELD</v>
      </c>
      <c r="F42" s="10"/>
      <c r="G42" s="9">
        <v>11</v>
      </c>
      <c r="H42" s="3" t="s">
        <v>3</v>
      </c>
      <c r="I42" s="9">
        <v>8</v>
      </c>
      <c r="J42" s="2"/>
      <c r="K42" s="9">
        <v>11</v>
      </c>
      <c r="L42" s="3" t="s">
        <v>3</v>
      </c>
      <c r="M42" s="9">
        <v>9</v>
      </c>
      <c r="N42" s="2"/>
      <c r="O42" s="9">
        <v>11</v>
      </c>
      <c r="P42" s="3" t="s">
        <v>3</v>
      </c>
      <c r="Q42" s="9">
        <v>5</v>
      </c>
      <c r="R42" s="2"/>
      <c r="S42" s="9"/>
      <c r="T42" s="3" t="s">
        <v>3</v>
      </c>
      <c r="U42" s="9"/>
      <c r="V42" s="2"/>
      <c r="W42" s="9"/>
      <c r="X42" s="3" t="s">
        <v>3</v>
      </c>
      <c r="Y42" s="9"/>
      <c r="Z42" s="2"/>
      <c r="AA42" s="16">
        <f>SUM(AI42:AM42)</f>
        <v>3</v>
      </c>
      <c r="AB42" s="3" t="s">
        <v>3</v>
      </c>
      <c r="AC42" s="16">
        <f>SUM(AO42+AP42+AQ42+AR42+AS42)/2</f>
        <v>0</v>
      </c>
      <c r="AD42" s="2"/>
      <c r="AE42" s="16">
        <f>IF(AA42=3,1,0)</f>
        <v>1</v>
      </c>
      <c r="AF42" s="3" t="s">
        <v>3</v>
      </c>
      <c r="AG42" s="16">
        <f>IF(AC42=3,1,0)</f>
        <v>0</v>
      </c>
      <c r="AI42" s="17">
        <f t="shared" si="0"/>
        <v>1</v>
      </c>
      <c r="AJ42" s="17">
        <f t="shared" si="1"/>
        <v>1</v>
      </c>
      <c r="AK42" s="17">
        <f t="shared" si="2"/>
        <v>1</v>
      </c>
      <c r="AL42" s="17">
        <f t="shared" si="3"/>
        <v>0</v>
      </c>
      <c r="AM42" s="17">
        <f t="shared" si="4"/>
        <v>0</v>
      </c>
      <c r="AN42" s="17"/>
      <c r="AO42" s="17">
        <f t="shared" si="5"/>
        <v>0</v>
      </c>
      <c r="AP42" s="17">
        <f t="shared" si="6"/>
        <v>0</v>
      </c>
      <c r="AQ42" s="17">
        <f t="shared" si="7"/>
        <v>0</v>
      </c>
      <c r="AR42" s="17">
        <f t="shared" si="8"/>
        <v>0</v>
      </c>
      <c r="AS42" s="17">
        <f t="shared" si="9"/>
        <v>0</v>
      </c>
    </row>
    <row r="43" spans="1:45" ht="15">
      <c r="A43" s="2" t="s">
        <v>29</v>
      </c>
      <c r="B43" s="8" t="str">
        <f>B11</f>
        <v>Heye KOEPKE</v>
      </c>
      <c r="C43" s="6" t="s">
        <v>14</v>
      </c>
      <c r="D43" s="2" t="s">
        <v>31</v>
      </c>
      <c r="E43" s="9" t="str">
        <f>E9</f>
        <v>Bjarne KREIßL</v>
      </c>
      <c r="F43" s="10"/>
      <c r="G43" s="9">
        <v>11</v>
      </c>
      <c r="H43" s="3" t="s">
        <v>3</v>
      </c>
      <c r="I43" s="9">
        <v>13</v>
      </c>
      <c r="J43" s="2"/>
      <c r="K43" s="9"/>
      <c r="L43" s="3" t="s">
        <v>3</v>
      </c>
      <c r="M43" s="9"/>
      <c r="N43" s="2"/>
      <c r="O43" s="9"/>
      <c r="P43" s="3" t="s">
        <v>3</v>
      </c>
      <c r="Q43" s="9"/>
      <c r="R43" s="2"/>
      <c r="S43" s="9">
        <v>12</v>
      </c>
      <c r="T43" s="3" t="s">
        <v>3</v>
      </c>
      <c r="U43" s="9">
        <v>10</v>
      </c>
      <c r="V43" s="2"/>
      <c r="W43" s="9"/>
      <c r="X43" s="3" t="s">
        <v>3</v>
      </c>
      <c r="Y43" s="9"/>
      <c r="Z43" s="2"/>
      <c r="AA43" s="16">
        <f>SUM(AI43:AM43)</f>
        <v>1</v>
      </c>
      <c r="AB43" s="3" t="s">
        <v>3</v>
      </c>
      <c r="AC43" s="16">
        <f>SUM(AO43+AP43+AQ43+AR43+AS43)/2</f>
        <v>1</v>
      </c>
      <c r="AD43" s="2"/>
      <c r="AE43" s="16">
        <f>IF(AA43=3,1,0)</f>
        <v>0</v>
      </c>
      <c r="AF43" s="3" t="s">
        <v>3</v>
      </c>
      <c r="AG43" s="16">
        <f>IF(AC43=3,1,0)</f>
        <v>0</v>
      </c>
      <c r="AI43" s="17">
        <f t="shared" si="0"/>
        <v>0</v>
      </c>
      <c r="AJ43" s="17">
        <f t="shared" si="1"/>
        <v>0</v>
      </c>
      <c r="AK43" s="17">
        <f t="shared" si="2"/>
        <v>0</v>
      </c>
      <c r="AL43" s="17">
        <f t="shared" si="3"/>
        <v>1</v>
      </c>
      <c r="AM43" s="17">
        <f t="shared" si="4"/>
        <v>0</v>
      </c>
      <c r="AN43" s="17"/>
      <c r="AO43" s="17">
        <f t="shared" si="5"/>
        <v>2</v>
      </c>
      <c r="AP43" s="17">
        <f t="shared" si="6"/>
        <v>0</v>
      </c>
      <c r="AQ43" s="17">
        <f t="shared" si="7"/>
        <v>0</v>
      </c>
      <c r="AR43" s="17">
        <f t="shared" si="8"/>
        <v>0</v>
      </c>
      <c r="AS43" s="17">
        <f t="shared" si="9"/>
        <v>0</v>
      </c>
    </row>
    <row r="44" spans="1:45" ht="15">
      <c r="A44" s="2" t="s">
        <v>30</v>
      </c>
      <c r="B44" s="8" t="str">
        <f>B12</f>
        <v>Bennet ROBBEN</v>
      </c>
      <c r="C44" s="6" t="s">
        <v>14</v>
      </c>
      <c r="D44" s="2" t="s">
        <v>32</v>
      </c>
      <c r="E44" s="9" t="str">
        <f>E10</f>
        <v>Leon HINTZE</v>
      </c>
      <c r="F44" s="10"/>
      <c r="G44" s="9">
        <v>6</v>
      </c>
      <c r="H44" s="3" t="s">
        <v>3</v>
      </c>
      <c r="I44" s="9">
        <v>11</v>
      </c>
      <c r="J44" s="2"/>
      <c r="K44" s="9">
        <v>6</v>
      </c>
      <c r="L44" s="3" t="s">
        <v>3</v>
      </c>
      <c r="M44" s="9">
        <v>11</v>
      </c>
      <c r="N44" s="2"/>
      <c r="O44" s="9">
        <v>5</v>
      </c>
      <c r="P44" s="3" t="s">
        <v>3</v>
      </c>
      <c r="Q44" s="9">
        <v>11</v>
      </c>
      <c r="R44" s="2"/>
      <c r="S44" s="9"/>
      <c r="T44" s="3" t="s">
        <v>3</v>
      </c>
      <c r="U44" s="9"/>
      <c r="V44" s="2"/>
      <c r="W44" s="9"/>
      <c r="X44" s="3" t="s">
        <v>3</v>
      </c>
      <c r="Y44" s="9"/>
      <c r="Z44" s="2"/>
      <c r="AA44" s="16">
        <f>SUM(AI44:AM44)</f>
        <v>0</v>
      </c>
      <c r="AB44" s="3" t="s">
        <v>3</v>
      </c>
      <c r="AC44" s="16">
        <f>SUM(AO44+AP44+AQ44+AR44+AS44)/2</f>
        <v>3</v>
      </c>
      <c r="AD44" s="2"/>
      <c r="AE44" s="16">
        <f>IF(AA44=3,1,0)</f>
        <v>0</v>
      </c>
      <c r="AF44" s="3" t="s">
        <v>3</v>
      </c>
      <c r="AG44" s="16">
        <f>IF(AC44=3,1,0)</f>
        <v>1</v>
      </c>
      <c r="AI44" s="17">
        <f t="shared" si="0"/>
        <v>0</v>
      </c>
      <c r="AJ44" s="17">
        <f t="shared" si="1"/>
        <v>0</v>
      </c>
      <c r="AK44" s="17">
        <f t="shared" si="2"/>
        <v>0</v>
      </c>
      <c r="AL44" s="17">
        <f t="shared" si="3"/>
        <v>0</v>
      </c>
      <c r="AM44" s="17">
        <f t="shared" si="4"/>
        <v>0</v>
      </c>
      <c r="AN44" s="17"/>
      <c r="AO44" s="17">
        <f t="shared" si="5"/>
        <v>2</v>
      </c>
      <c r="AP44" s="17">
        <f t="shared" si="6"/>
        <v>2</v>
      </c>
      <c r="AQ44" s="17">
        <f t="shared" si="7"/>
        <v>2</v>
      </c>
      <c r="AR44" s="17">
        <f t="shared" si="8"/>
        <v>0</v>
      </c>
      <c r="AS44" s="17">
        <f t="shared" si="9"/>
        <v>0</v>
      </c>
    </row>
    <row r="45" spans="2:45" ht="15">
      <c r="B45" s="15" t="s">
        <v>58</v>
      </c>
      <c r="C45" s="6"/>
      <c r="G45" s="2"/>
      <c r="I45" s="2"/>
      <c r="J45" s="2"/>
      <c r="K45" s="2"/>
      <c r="L45" s="3"/>
      <c r="M45" s="2"/>
      <c r="N45" s="2"/>
      <c r="O45" s="2"/>
      <c r="P45" s="3"/>
      <c r="Q45" s="2"/>
      <c r="R45" s="2"/>
      <c r="S45" s="2"/>
      <c r="U45" s="2"/>
      <c r="V45" s="2"/>
      <c r="W45" s="2"/>
      <c r="Y45" s="2"/>
      <c r="Z45" s="2"/>
      <c r="AA45" s="2"/>
      <c r="AB45" s="3"/>
      <c r="AC45" s="2"/>
      <c r="AD45" s="2"/>
      <c r="AE45" s="2"/>
      <c r="AF45" s="2"/>
      <c r="AG45" s="2"/>
      <c r="AI45" s="17">
        <f t="shared" si="0"/>
        <v>0</v>
      </c>
      <c r="AJ45" s="17">
        <f t="shared" si="1"/>
        <v>0</v>
      </c>
      <c r="AK45" s="17">
        <f t="shared" si="2"/>
        <v>0</v>
      </c>
      <c r="AL45" s="17">
        <f t="shared" si="3"/>
        <v>0</v>
      </c>
      <c r="AM45" s="17">
        <f t="shared" si="4"/>
        <v>0</v>
      </c>
      <c r="AN45" s="17"/>
      <c r="AO45" s="17">
        <f t="shared" si="5"/>
        <v>0</v>
      </c>
      <c r="AP45" s="17">
        <f t="shared" si="6"/>
        <v>0</v>
      </c>
      <c r="AQ45" s="17">
        <f t="shared" si="7"/>
        <v>0</v>
      </c>
      <c r="AR45" s="17">
        <f t="shared" si="8"/>
        <v>0</v>
      </c>
      <c r="AS45" s="17">
        <f t="shared" si="9"/>
        <v>0</v>
      </c>
    </row>
    <row r="46" spans="1:45" ht="15">
      <c r="A46" s="2" t="s">
        <v>0</v>
      </c>
      <c r="B46" s="34" t="str">
        <f>B5</f>
        <v>Finja HASTERS</v>
      </c>
      <c r="C46" s="36" t="s">
        <v>14</v>
      </c>
      <c r="D46" s="2" t="s">
        <v>10</v>
      </c>
      <c r="E46" s="9" t="str">
        <f>E8</f>
        <v>Natalie GARMON</v>
      </c>
      <c r="F46" s="10"/>
      <c r="G46" s="9">
        <v>11</v>
      </c>
      <c r="H46" s="3" t="s">
        <v>3</v>
      </c>
      <c r="I46" s="9">
        <v>5</v>
      </c>
      <c r="J46" s="2"/>
      <c r="K46" s="9">
        <v>11</v>
      </c>
      <c r="L46" s="3" t="s">
        <v>3</v>
      </c>
      <c r="M46" s="9">
        <v>9</v>
      </c>
      <c r="N46" s="2"/>
      <c r="O46" s="9">
        <v>11</v>
      </c>
      <c r="P46" s="3" t="s">
        <v>3</v>
      </c>
      <c r="Q46" s="9">
        <v>1</v>
      </c>
      <c r="R46" s="2"/>
      <c r="S46" s="9"/>
      <c r="T46" s="3" t="s">
        <v>3</v>
      </c>
      <c r="U46" s="9"/>
      <c r="V46" s="2"/>
      <c r="W46" s="9"/>
      <c r="X46" s="3" t="s">
        <v>3</v>
      </c>
      <c r="Y46" s="9"/>
      <c r="Z46" s="2"/>
      <c r="AA46" s="16">
        <f>SUM(AI46:AM46)</f>
        <v>3</v>
      </c>
      <c r="AB46" s="3" t="s">
        <v>3</v>
      </c>
      <c r="AC46" s="16">
        <f>SUM(AO46+AP46+AQ46+AR46+AS46)/2</f>
        <v>0</v>
      </c>
      <c r="AD46" s="2"/>
      <c r="AE46" s="16">
        <f>IF(AA46=3,1,0)</f>
        <v>1</v>
      </c>
      <c r="AF46" s="3" t="s">
        <v>3</v>
      </c>
      <c r="AG46" s="16">
        <f>IF(AC46=3,1,0)</f>
        <v>0</v>
      </c>
      <c r="AI46" s="17">
        <f t="shared" si="0"/>
        <v>1</v>
      </c>
      <c r="AJ46" s="17">
        <f t="shared" si="1"/>
        <v>1</v>
      </c>
      <c r="AK46" s="17">
        <f t="shared" si="2"/>
        <v>1</v>
      </c>
      <c r="AL46" s="17">
        <f t="shared" si="3"/>
        <v>0</v>
      </c>
      <c r="AM46" s="17">
        <f t="shared" si="4"/>
        <v>0</v>
      </c>
      <c r="AN46" s="17"/>
      <c r="AO46" s="17">
        <f t="shared" si="5"/>
        <v>0</v>
      </c>
      <c r="AP46" s="17">
        <f t="shared" si="6"/>
        <v>0</v>
      </c>
      <c r="AQ46" s="17">
        <f t="shared" si="7"/>
        <v>0</v>
      </c>
      <c r="AR46" s="17">
        <f t="shared" si="8"/>
        <v>0</v>
      </c>
      <c r="AS46" s="17">
        <f t="shared" si="9"/>
        <v>0</v>
      </c>
    </row>
    <row r="47" spans="1:45" ht="15">
      <c r="A47" s="2" t="s">
        <v>9</v>
      </c>
      <c r="B47" s="34" t="str">
        <f>B6</f>
        <v>Katja SCHNEIDER</v>
      </c>
      <c r="C47" s="35" t="s">
        <v>14</v>
      </c>
      <c r="D47" s="2" t="s">
        <v>13</v>
      </c>
      <c r="E47" s="9" t="str">
        <f>E7</f>
        <v>Julia Samira STRANZ</v>
      </c>
      <c r="F47" s="10"/>
      <c r="G47" s="9">
        <v>11</v>
      </c>
      <c r="H47" s="3" t="s">
        <v>3</v>
      </c>
      <c r="I47" s="9">
        <v>9</v>
      </c>
      <c r="J47" s="2"/>
      <c r="K47" s="9">
        <v>3</v>
      </c>
      <c r="L47" s="3" t="s">
        <v>3</v>
      </c>
      <c r="M47" s="9">
        <v>11</v>
      </c>
      <c r="N47" s="2"/>
      <c r="O47" s="9">
        <v>5</v>
      </c>
      <c r="P47" s="3" t="s">
        <v>3</v>
      </c>
      <c r="Q47" s="9">
        <v>11</v>
      </c>
      <c r="R47" s="2"/>
      <c r="S47" s="9">
        <v>9</v>
      </c>
      <c r="T47" s="3" t="s">
        <v>3</v>
      </c>
      <c r="U47" s="9">
        <v>11</v>
      </c>
      <c r="V47" s="2"/>
      <c r="W47" s="9"/>
      <c r="X47" s="3" t="s">
        <v>3</v>
      </c>
      <c r="Y47" s="9"/>
      <c r="Z47" s="2"/>
      <c r="AA47" s="16">
        <f>SUM(AI47:AM47)</f>
        <v>1</v>
      </c>
      <c r="AB47" s="3" t="s">
        <v>3</v>
      </c>
      <c r="AC47" s="16">
        <f>SUM(AO47+AP47+AQ47+AR47+AS47)/2</f>
        <v>3</v>
      </c>
      <c r="AD47" s="2"/>
      <c r="AE47" s="16">
        <f>IF(AA47=3,1,0)</f>
        <v>0</v>
      </c>
      <c r="AF47" s="3" t="s">
        <v>3</v>
      </c>
      <c r="AG47" s="16">
        <f>IF(AC47=3,1,0)</f>
        <v>1</v>
      </c>
      <c r="AI47" s="17">
        <f t="shared" si="0"/>
        <v>1</v>
      </c>
      <c r="AJ47" s="17">
        <f t="shared" si="1"/>
        <v>0</v>
      </c>
      <c r="AK47" s="17">
        <f t="shared" si="2"/>
        <v>0</v>
      </c>
      <c r="AL47" s="17">
        <f t="shared" si="3"/>
        <v>0</v>
      </c>
      <c r="AM47" s="17">
        <f t="shared" si="4"/>
        <v>0</v>
      </c>
      <c r="AN47" s="17"/>
      <c r="AO47" s="17">
        <f t="shared" si="5"/>
        <v>0</v>
      </c>
      <c r="AP47" s="17">
        <f t="shared" si="6"/>
        <v>2</v>
      </c>
      <c r="AQ47" s="17">
        <f t="shared" si="7"/>
        <v>2</v>
      </c>
      <c r="AR47" s="17">
        <f t="shared" si="8"/>
        <v>2</v>
      </c>
      <c r="AS47" s="17">
        <f t="shared" si="9"/>
        <v>0</v>
      </c>
    </row>
    <row r="48" spans="1:45" ht="15">
      <c r="A48" s="2" t="s">
        <v>11</v>
      </c>
      <c r="B48" s="34" t="str">
        <f>B7</f>
        <v>Emily SCHLEICHERT</v>
      </c>
      <c r="C48" s="36" t="s">
        <v>14</v>
      </c>
      <c r="D48" s="2" t="s">
        <v>2</v>
      </c>
      <c r="E48" s="37" t="str">
        <f>E6</f>
        <v>Paulina NOLTE</v>
      </c>
      <c r="F48" s="10"/>
      <c r="G48" s="9">
        <v>1</v>
      </c>
      <c r="H48" s="3" t="s">
        <v>3</v>
      </c>
      <c r="I48" s="9">
        <v>11</v>
      </c>
      <c r="J48" s="2"/>
      <c r="K48" s="9">
        <v>1</v>
      </c>
      <c r="L48" s="3" t="s">
        <v>3</v>
      </c>
      <c r="M48" s="9">
        <v>11</v>
      </c>
      <c r="N48" s="2"/>
      <c r="O48" s="9">
        <v>4</v>
      </c>
      <c r="P48" s="3" t="s">
        <v>3</v>
      </c>
      <c r="Q48" s="9">
        <v>11</v>
      </c>
      <c r="R48" s="2"/>
      <c r="S48" s="9"/>
      <c r="T48" s="3" t="s">
        <v>3</v>
      </c>
      <c r="U48" s="9"/>
      <c r="V48" s="2"/>
      <c r="W48" s="9"/>
      <c r="X48" s="3" t="s">
        <v>3</v>
      </c>
      <c r="Y48" s="9"/>
      <c r="Z48" s="2"/>
      <c r="AA48" s="16">
        <f>SUM(AI48:AM48)</f>
        <v>0</v>
      </c>
      <c r="AB48" s="3" t="s">
        <v>3</v>
      </c>
      <c r="AC48" s="16">
        <f>SUM(AO48+AP48+AQ48+AR48+AS48)/2</f>
        <v>3</v>
      </c>
      <c r="AD48" s="2"/>
      <c r="AE48" s="16">
        <f>IF(AA48=3,1,0)</f>
        <v>0</v>
      </c>
      <c r="AF48" s="3" t="s">
        <v>3</v>
      </c>
      <c r="AG48" s="16">
        <f>IF(AC48=3,1,0)</f>
        <v>1</v>
      </c>
      <c r="AI48" s="17">
        <f t="shared" si="0"/>
        <v>0</v>
      </c>
      <c r="AJ48" s="17">
        <f t="shared" si="1"/>
        <v>0</v>
      </c>
      <c r="AK48" s="17">
        <f t="shared" si="2"/>
        <v>0</v>
      </c>
      <c r="AL48" s="17">
        <f t="shared" si="3"/>
        <v>0</v>
      </c>
      <c r="AM48" s="17">
        <f t="shared" si="4"/>
        <v>0</v>
      </c>
      <c r="AN48" s="17"/>
      <c r="AO48" s="17">
        <f t="shared" si="5"/>
        <v>2</v>
      </c>
      <c r="AP48" s="17">
        <f t="shared" si="6"/>
        <v>2</v>
      </c>
      <c r="AQ48" s="17">
        <f t="shared" si="7"/>
        <v>2</v>
      </c>
      <c r="AR48" s="17">
        <f t="shared" si="8"/>
        <v>0</v>
      </c>
      <c r="AS48" s="17">
        <f t="shared" si="9"/>
        <v>0</v>
      </c>
    </row>
    <row r="49" spans="1:45" ht="15">
      <c r="A49" s="2" t="s">
        <v>12</v>
      </c>
      <c r="B49" s="34" t="str">
        <f>B8</f>
        <v>Sofia STEFANSKA</v>
      </c>
      <c r="C49" s="35" t="s">
        <v>14</v>
      </c>
      <c r="D49" s="2" t="s">
        <v>1</v>
      </c>
      <c r="E49" s="9" t="str">
        <f>E5</f>
        <v>Viola BLACH</v>
      </c>
      <c r="F49" s="10"/>
      <c r="G49" s="9">
        <v>5</v>
      </c>
      <c r="H49" s="3" t="s">
        <v>3</v>
      </c>
      <c r="I49" s="9">
        <v>11</v>
      </c>
      <c r="J49" s="2"/>
      <c r="K49" s="9">
        <v>6</v>
      </c>
      <c r="L49" s="3" t="s">
        <v>3</v>
      </c>
      <c r="M49" s="9">
        <v>11</v>
      </c>
      <c r="N49" s="2"/>
      <c r="O49" s="9">
        <v>5</v>
      </c>
      <c r="P49" s="3" t="s">
        <v>3</v>
      </c>
      <c r="Q49" s="9">
        <v>11</v>
      </c>
      <c r="R49" s="2"/>
      <c r="S49" s="9"/>
      <c r="T49" s="3" t="s">
        <v>3</v>
      </c>
      <c r="U49" s="9"/>
      <c r="V49" s="2"/>
      <c r="W49" s="9"/>
      <c r="X49" s="3" t="s">
        <v>3</v>
      </c>
      <c r="Y49" s="9"/>
      <c r="Z49" s="2"/>
      <c r="AA49" s="16">
        <f>SUM(AI49:AM49)</f>
        <v>0</v>
      </c>
      <c r="AB49" s="3" t="s">
        <v>3</v>
      </c>
      <c r="AC49" s="16">
        <f>SUM(AO49+AP49+AQ49+AR49+AS49)/2</f>
        <v>3</v>
      </c>
      <c r="AD49" s="2"/>
      <c r="AE49" s="16">
        <f>IF(AA49=3,1,0)</f>
        <v>0</v>
      </c>
      <c r="AF49" s="3" t="s">
        <v>3</v>
      </c>
      <c r="AG49" s="16">
        <f>IF(AC49=3,1,0)</f>
        <v>1</v>
      </c>
      <c r="AI49" s="17">
        <f t="shared" si="0"/>
        <v>0</v>
      </c>
      <c r="AJ49" s="17">
        <f t="shared" si="1"/>
        <v>0</v>
      </c>
      <c r="AK49" s="17">
        <f t="shared" si="2"/>
        <v>0</v>
      </c>
      <c r="AL49" s="17">
        <f t="shared" si="3"/>
        <v>0</v>
      </c>
      <c r="AM49" s="17">
        <f t="shared" si="4"/>
        <v>0</v>
      </c>
      <c r="AN49" s="17"/>
      <c r="AO49" s="17">
        <f t="shared" si="5"/>
        <v>2</v>
      </c>
      <c r="AP49" s="17">
        <f t="shared" si="6"/>
        <v>2</v>
      </c>
      <c r="AQ49" s="17">
        <f t="shared" si="7"/>
        <v>2</v>
      </c>
      <c r="AR49" s="17">
        <f t="shared" si="8"/>
        <v>0</v>
      </c>
      <c r="AS49" s="17">
        <f t="shared" si="9"/>
        <v>0</v>
      </c>
    </row>
    <row r="50" spans="2:45" ht="15">
      <c r="B50" s="15" t="s">
        <v>59</v>
      </c>
      <c r="C50" s="6"/>
      <c r="G50" s="2"/>
      <c r="I50" s="2"/>
      <c r="J50" s="2"/>
      <c r="K50" s="2"/>
      <c r="L50" s="3"/>
      <c r="M50" s="2"/>
      <c r="N50" s="2"/>
      <c r="O50" s="2"/>
      <c r="P50" s="3"/>
      <c r="Q50" s="2"/>
      <c r="R50" s="2"/>
      <c r="S50" s="2"/>
      <c r="U50" s="2"/>
      <c r="V50" s="2"/>
      <c r="W50" s="2"/>
      <c r="Y50" s="2"/>
      <c r="Z50" s="2"/>
      <c r="AA50" s="2"/>
      <c r="AB50" s="3"/>
      <c r="AC50" s="2"/>
      <c r="AD50" s="2"/>
      <c r="AE50" s="2"/>
      <c r="AF50" s="2"/>
      <c r="AG50" s="2"/>
      <c r="AI50" s="17">
        <f t="shared" si="0"/>
        <v>0</v>
      </c>
      <c r="AJ50" s="17">
        <f t="shared" si="1"/>
        <v>0</v>
      </c>
      <c r="AK50" s="17">
        <f t="shared" si="2"/>
        <v>0</v>
      </c>
      <c r="AL50" s="17">
        <f t="shared" si="3"/>
        <v>0</v>
      </c>
      <c r="AM50" s="17">
        <f t="shared" si="4"/>
        <v>0</v>
      </c>
      <c r="AN50" s="17"/>
      <c r="AO50" s="17">
        <f t="shared" si="5"/>
        <v>0</v>
      </c>
      <c r="AP50" s="17">
        <f t="shared" si="6"/>
        <v>0</v>
      </c>
      <c r="AQ50" s="17">
        <f t="shared" si="7"/>
        <v>0</v>
      </c>
      <c r="AR50" s="17">
        <f t="shared" si="8"/>
        <v>0</v>
      </c>
      <c r="AS50" s="17">
        <f t="shared" si="9"/>
        <v>0</v>
      </c>
    </row>
    <row r="51" spans="1:45" ht="15">
      <c r="A51" s="2" t="s">
        <v>27</v>
      </c>
      <c r="B51" s="38" t="str">
        <f>B9</f>
        <v>Tim BOHNEN</v>
      </c>
      <c r="C51" s="6" t="s">
        <v>14</v>
      </c>
      <c r="D51" s="2" t="s">
        <v>34</v>
      </c>
      <c r="E51" s="9" t="str">
        <f>E12</f>
        <v>Thomas WÜSTEFELD</v>
      </c>
      <c r="F51" s="10"/>
      <c r="G51" s="9">
        <v>11</v>
      </c>
      <c r="H51" s="3" t="s">
        <v>3</v>
      </c>
      <c r="I51" s="9">
        <v>2</v>
      </c>
      <c r="J51" s="2"/>
      <c r="K51" s="9">
        <v>11</v>
      </c>
      <c r="L51" s="3" t="s">
        <v>3</v>
      </c>
      <c r="M51" s="9">
        <v>7</v>
      </c>
      <c r="N51" s="2"/>
      <c r="O51" s="9">
        <v>11</v>
      </c>
      <c r="P51" s="3" t="s">
        <v>3</v>
      </c>
      <c r="Q51" s="9">
        <v>6</v>
      </c>
      <c r="R51" s="2"/>
      <c r="S51" s="9"/>
      <c r="T51" s="3" t="s">
        <v>3</v>
      </c>
      <c r="U51" s="9"/>
      <c r="V51" s="2"/>
      <c r="W51" s="9"/>
      <c r="X51" s="3" t="s">
        <v>3</v>
      </c>
      <c r="Y51" s="9"/>
      <c r="Z51" s="2"/>
      <c r="AA51" s="16">
        <f>SUM(AI51:AM51)</f>
        <v>3</v>
      </c>
      <c r="AB51" s="3" t="s">
        <v>3</v>
      </c>
      <c r="AC51" s="16">
        <f>SUM(AO51+AP51+AQ51+AR51+AS51)/2</f>
        <v>0</v>
      </c>
      <c r="AD51" s="2"/>
      <c r="AE51" s="16">
        <f>IF(AA51=3,1,0)</f>
        <v>1</v>
      </c>
      <c r="AF51" s="3" t="s">
        <v>3</v>
      </c>
      <c r="AG51" s="16">
        <f>IF(AC51=3,1,0)</f>
        <v>0</v>
      </c>
      <c r="AI51" s="17">
        <f t="shared" si="0"/>
        <v>1</v>
      </c>
      <c r="AJ51" s="17">
        <f t="shared" si="1"/>
        <v>1</v>
      </c>
      <c r="AK51" s="17">
        <f t="shared" si="2"/>
        <v>1</v>
      </c>
      <c r="AL51" s="17">
        <f t="shared" si="3"/>
        <v>0</v>
      </c>
      <c r="AM51" s="17">
        <f t="shared" si="4"/>
        <v>0</v>
      </c>
      <c r="AN51" s="17"/>
      <c r="AO51" s="17">
        <f t="shared" si="5"/>
        <v>0</v>
      </c>
      <c r="AP51" s="17">
        <f t="shared" si="6"/>
        <v>0</v>
      </c>
      <c r="AQ51" s="17">
        <f t="shared" si="7"/>
        <v>0</v>
      </c>
      <c r="AR51" s="17">
        <f t="shared" si="8"/>
        <v>0</v>
      </c>
      <c r="AS51" s="17">
        <f t="shared" si="9"/>
        <v>0</v>
      </c>
    </row>
    <row r="52" spans="1:45" ht="15">
      <c r="A52" s="2" t="s">
        <v>28</v>
      </c>
      <c r="B52" s="38" t="str">
        <f>B10</f>
        <v>Torben SCHLAPIG</v>
      </c>
      <c r="C52" s="6" t="s">
        <v>14</v>
      </c>
      <c r="D52" s="2" t="s">
        <v>33</v>
      </c>
      <c r="E52" s="9" t="str">
        <f>E11</f>
        <v>Mattes HAßELMANN</v>
      </c>
      <c r="F52" s="10"/>
      <c r="G52" s="9">
        <v>5</v>
      </c>
      <c r="H52" s="3" t="s">
        <v>3</v>
      </c>
      <c r="I52" s="9">
        <v>11</v>
      </c>
      <c r="J52" s="2"/>
      <c r="K52" s="9">
        <v>11</v>
      </c>
      <c r="L52" s="3" t="s">
        <v>3</v>
      </c>
      <c r="M52" s="9">
        <v>8</v>
      </c>
      <c r="N52" s="2"/>
      <c r="O52" s="9">
        <v>7</v>
      </c>
      <c r="P52" s="3" t="s">
        <v>3</v>
      </c>
      <c r="Q52" s="9">
        <v>11</v>
      </c>
      <c r="R52" s="2"/>
      <c r="S52" s="9"/>
      <c r="T52" s="3" t="s">
        <v>3</v>
      </c>
      <c r="U52" s="9"/>
      <c r="V52" s="2"/>
      <c r="W52" s="9"/>
      <c r="X52" s="3" t="s">
        <v>3</v>
      </c>
      <c r="Y52" s="9"/>
      <c r="Z52" s="2"/>
      <c r="AA52" s="16">
        <f>SUM(AI52:AM52)</f>
        <v>1</v>
      </c>
      <c r="AB52" s="3" t="s">
        <v>3</v>
      </c>
      <c r="AC52" s="16">
        <f>SUM(AO52+AP52+AQ52+AR52+AS52)/2</f>
        <v>2</v>
      </c>
      <c r="AD52" s="2"/>
      <c r="AE52" s="16">
        <f>IF(AA52=3,1,0)</f>
        <v>0</v>
      </c>
      <c r="AF52" s="3" t="s">
        <v>3</v>
      </c>
      <c r="AG52" s="16">
        <f>IF(AC52=3,1,0)</f>
        <v>0</v>
      </c>
      <c r="AI52" s="17">
        <f t="shared" si="0"/>
        <v>0</v>
      </c>
      <c r="AJ52" s="17">
        <f t="shared" si="1"/>
        <v>1</v>
      </c>
      <c r="AK52" s="17">
        <f t="shared" si="2"/>
        <v>0</v>
      </c>
      <c r="AL52" s="17">
        <f t="shared" si="3"/>
        <v>0</v>
      </c>
      <c r="AM52" s="17">
        <f t="shared" si="4"/>
        <v>0</v>
      </c>
      <c r="AN52" s="17"/>
      <c r="AO52" s="17">
        <f t="shared" si="5"/>
        <v>2</v>
      </c>
      <c r="AP52" s="17">
        <f t="shared" si="6"/>
        <v>0</v>
      </c>
      <c r="AQ52" s="17">
        <f t="shared" si="7"/>
        <v>2</v>
      </c>
      <c r="AR52" s="17">
        <f t="shared" si="8"/>
        <v>0</v>
      </c>
      <c r="AS52" s="17">
        <f t="shared" si="9"/>
        <v>0</v>
      </c>
    </row>
    <row r="53" spans="1:45" ht="15">
      <c r="A53" s="2" t="s">
        <v>29</v>
      </c>
      <c r="B53" s="38" t="str">
        <f>B11</f>
        <v>Heye KOEPKE</v>
      </c>
      <c r="C53" s="6" t="s">
        <v>14</v>
      </c>
      <c r="D53" s="2" t="s">
        <v>32</v>
      </c>
      <c r="E53" s="9" t="str">
        <f>E10</f>
        <v>Leon HINTZE</v>
      </c>
      <c r="F53" s="10"/>
      <c r="G53" s="9">
        <v>11</v>
      </c>
      <c r="H53" s="3" t="s">
        <v>3</v>
      </c>
      <c r="I53" s="9">
        <v>9</v>
      </c>
      <c r="J53" s="2"/>
      <c r="K53" s="9">
        <v>11</v>
      </c>
      <c r="L53" s="3" t="s">
        <v>3</v>
      </c>
      <c r="M53" s="9">
        <v>1</v>
      </c>
      <c r="N53" s="2"/>
      <c r="O53" s="9">
        <v>11</v>
      </c>
      <c r="P53" s="3" t="s">
        <v>3</v>
      </c>
      <c r="Q53" s="9">
        <v>9</v>
      </c>
      <c r="R53" s="2"/>
      <c r="S53" s="9"/>
      <c r="T53" s="3" t="s">
        <v>3</v>
      </c>
      <c r="U53" s="9"/>
      <c r="V53" s="2"/>
      <c r="W53" s="9"/>
      <c r="X53" s="3" t="s">
        <v>3</v>
      </c>
      <c r="Y53" s="9"/>
      <c r="Z53" s="2"/>
      <c r="AA53" s="16">
        <f>SUM(AI53:AM53)</f>
        <v>3</v>
      </c>
      <c r="AB53" s="3" t="s">
        <v>3</v>
      </c>
      <c r="AC53" s="16">
        <f>SUM(AO53+AP53+AQ53+AR53+AS53)/2</f>
        <v>0</v>
      </c>
      <c r="AD53" s="2"/>
      <c r="AE53" s="16">
        <f>IF(AA53=3,1,0)</f>
        <v>1</v>
      </c>
      <c r="AF53" s="3" t="s">
        <v>3</v>
      </c>
      <c r="AG53" s="16">
        <f>IF(AC53=3,1,0)</f>
        <v>0</v>
      </c>
      <c r="AI53" s="17">
        <f t="shared" si="0"/>
        <v>1</v>
      </c>
      <c r="AJ53" s="17">
        <f t="shared" si="1"/>
        <v>1</v>
      </c>
      <c r="AK53" s="17">
        <f t="shared" si="2"/>
        <v>1</v>
      </c>
      <c r="AL53" s="17">
        <f t="shared" si="3"/>
        <v>0</v>
      </c>
      <c r="AM53" s="17">
        <f t="shared" si="4"/>
        <v>0</v>
      </c>
      <c r="AN53" s="17"/>
      <c r="AO53" s="17">
        <f t="shared" si="5"/>
        <v>0</v>
      </c>
      <c r="AP53" s="17">
        <f t="shared" si="6"/>
        <v>0</v>
      </c>
      <c r="AQ53" s="17">
        <f t="shared" si="7"/>
        <v>0</v>
      </c>
      <c r="AR53" s="17">
        <f t="shared" si="8"/>
        <v>0</v>
      </c>
      <c r="AS53" s="17">
        <f t="shared" si="9"/>
        <v>0</v>
      </c>
    </row>
    <row r="54" spans="1:45" ht="15">
      <c r="A54" s="2" t="s">
        <v>30</v>
      </c>
      <c r="B54" s="38" t="str">
        <f>B12</f>
        <v>Bennet ROBBEN</v>
      </c>
      <c r="C54" s="6" t="s">
        <v>14</v>
      </c>
      <c r="D54" s="2" t="s">
        <v>31</v>
      </c>
      <c r="E54" s="9" t="str">
        <f>E9</f>
        <v>Bjarne KREIßL</v>
      </c>
      <c r="F54" s="10"/>
      <c r="G54" s="9">
        <v>4</v>
      </c>
      <c r="H54" s="3" t="s">
        <v>3</v>
      </c>
      <c r="I54" s="9">
        <v>11</v>
      </c>
      <c r="J54" s="2"/>
      <c r="K54" s="9">
        <v>4</v>
      </c>
      <c r="L54" s="3" t="s">
        <v>3</v>
      </c>
      <c r="M54" s="9">
        <v>11</v>
      </c>
      <c r="N54" s="2"/>
      <c r="O54" s="9">
        <v>4</v>
      </c>
      <c r="P54" s="3" t="s">
        <v>3</v>
      </c>
      <c r="Q54" s="9">
        <v>11</v>
      </c>
      <c r="R54" s="2"/>
      <c r="S54" s="9"/>
      <c r="T54" s="3" t="s">
        <v>3</v>
      </c>
      <c r="U54" s="9"/>
      <c r="V54" s="2"/>
      <c r="W54" s="9"/>
      <c r="X54" s="3" t="s">
        <v>3</v>
      </c>
      <c r="Y54" s="9"/>
      <c r="Z54" s="2"/>
      <c r="AA54" s="16">
        <f>SUM(AI54:AM54)</f>
        <v>0</v>
      </c>
      <c r="AB54" s="3" t="s">
        <v>3</v>
      </c>
      <c r="AC54" s="16">
        <f>SUM(AO54+AP54+AQ54+AR54+AS54)/2</f>
        <v>3</v>
      </c>
      <c r="AD54" s="2"/>
      <c r="AE54" s="16">
        <f>IF(AA54=3,1,0)</f>
        <v>0</v>
      </c>
      <c r="AF54" s="3" t="s">
        <v>3</v>
      </c>
      <c r="AG54" s="16">
        <f>IF(AC54=3,1,0)</f>
        <v>1</v>
      </c>
      <c r="AI54" s="17">
        <f t="shared" si="0"/>
        <v>0</v>
      </c>
      <c r="AJ54" s="17">
        <f t="shared" si="1"/>
        <v>0</v>
      </c>
      <c r="AK54" s="17">
        <f t="shared" si="2"/>
        <v>0</v>
      </c>
      <c r="AL54" s="17">
        <f t="shared" si="3"/>
        <v>0</v>
      </c>
      <c r="AM54" s="17">
        <f t="shared" si="4"/>
        <v>0</v>
      </c>
      <c r="AN54" s="17"/>
      <c r="AO54" s="17">
        <f t="shared" si="5"/>
        <v>2</v>
      </c>
      <c r="AP54" s="17">
        <f t="shared" si="6"/>
        <v>2</v>
      </c>
      <c r="AQ54" s="17">
        <f t="shared" si="7"/>
        <v>2</v>
      </c>
      <c r="AR54" s="17">
        <f t="shared" si="8"/>
        <v>0</v>
      </c>
      <c r="AS54" s="17">
        <f t="shared" si="9"/>
        <v>0</v>
      </c>
    </row>
    <row r="55" spans="2:45" ht="15">
      <c r="B55" s="10"/>
      <c r="C55" s="6"/>
      <c r="E55" s="10"/>
      <c r="F55" s="10"/>
      <c r="G55" s="19">
        <f>SUM(G16:G54)</f>
        <v>265</v>
      </c>
      <c r="H55" s="20"/>
      <c r="I55" s="19">
        <f>SUM(I16:I54)</f>
        <v>315</v>
      </c>
      <c r="J55" s="20"/>
      <c r="K55" s="19">
        <f>SUM(K16:K54)</f>
        <v>232</v>
      </c>
      <c r="L55" s="20"/>
      <c r="M55" s="19">
        <f>SUM(M16:M54)</f>
        <v>306</v>
      </c>
      <c r="N55" s="20"/>
      <c r="O55" s="19">
        <f>SUM(O16:O54)</f>
        <v>239</v>
      </c>
      <c r="P55" s="20"/>
      <c r="Q55" s="19">
        <f>SUM(Q16:Q54)</f>
        <v>313</v>
      </c>
      <c r="R55" s="20"/>
      <c r="S55" s="19">
        <f>SUM(S16:S54)</f>
        <v>86</v>
      </c>
      <c r="T55" s="20"/>
      <c r="U55" s="19">
        <f>SUM(U16:U54)</f>
        <v>105</v>
      </c>
      <c r="V55" s="20"/>
      <c r="W55" s="19">
        <f>SUM(W16:W54)</f>
        <v>27</v>
      </c>
      <c r="X55" s="20"/>
      <c r="Y55" s="19">
        <f>SUM(Y16:Y54)</f>
        <v>38</v>
      </c>
      <c r="Z55" s="2"/>
      <c r="AA55" s="18"/>
      <c r="AB55" s="18"/>
      <c r="AC55" s="18"/>
      <c r="AD55" s="18"/>
      <c r="AE55" s="18"/>
      <c r="AF55" s="18"/>
      <c r="AG55" s="18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2:33" ht="15.75" thickBot="1">
      <c r="B56" s="50" t="s">
        <v>20</v>
      </c>
      <c r="G56" s="1"/>
      <c r="H56" s="1"/>
      <c r="I56" s="1" t="s">
        <v>19</v>
      </c>
      <c r="J56" s="1"/>
      <c r="K56" s="1"/>
      <c r="L56" s="1"/>
      <c r="M56" s="1"/>
      <c r="N56" s="1"/>
      <c r="AA56" s="16">
        <f>SUM(AA16:AA54)</f>
        <v>40</v>
      </c>
      <c r="AB56" s="2" t="s">
        <v>3</v>
      </c>
      <c r="AC56" s="16">
        <f>SUM(AC16:AC54)</f>
        <v>68</v>
      </c>
      <c r="AE56" s="16">
        <f>SUM(AE16:AE54)</f>
        <v>9</v>
      </c>
      <c r="AF56" s="2" t="s">
        <v>3</v>
      </c>
      <c r="AG56" s="16">
        <f>SUM(AG16:AG54)</f>
        <v>21</v>
      </c>
    </row>
    <row r="57" spans="2:33" ht="17.25" thickBot="1" thickTop="1">
      <c r="B57" s="50"/>
      <c r="C57" s="51" t="s">
        <v>35</v>
      </c>
      <c r="D57" s="52"/>
      <c r="E57" s="53"/>
      <c r="I57" s="12" t="str">
        <f>B1</f>
        <v>BV Weser-Ems</v>
      </c>
      <c r="J57" s="13"/>
      <c r="K57" s="13"/>
      <c r="L57" s="14"/>
      <c r="M57" s="13"/>
      <c r="N57" s="13"/>
      <c r="O57" s="47">
        <f>G55+K55+O55+S55+W55</f>
        <v>849</v>
      </c>
      <c r="P57" s="48"/>
      <c r="AA57" s="46" t="s">
        <v>16</v>
      </c>
      <c r="AB57" s="46"/>
      <c r="AC57" s="46"/>
      <c r="AE57" s="46" t="s">
        <v>18</v>
      </c>
      <c r="AF57" s="46"/>
      <c r="AG57" s="46"/>
    </row>
    <row r="58" spans="2:16" ht="15.75" thickTop="1">
      <c r="B58" s="50"/>
      <c r="I58" s="12" t="str">
        <f>E1</f>
        <v>BV Braunschweig</v>
      </c>
      <c r="J58" s="13"/>
      <c r="K58" s="13"/>
      <c r="L58" s="14"/>
      <c r="M58" s="13"/>
      <c r="N58" s="13"/>
      <c r="O58" s="47">
        <f>I55+M55+Q55+U55+Y55</f>
        <v>1077</v>
      </c>
      <c r="P58" s="48"/>
    </row>
  </sheetData>
  <sheetProtection/>
  <mergeCells count="30">
    <mergeCell ref="B3:E3"/>
    <mergeCell ref="B5:C5"/>
    <mergeCell ref="B6:C6"/>
    <mergeCell ref="B7:C7"/>
    <mergeCell ref="E5:F5"/>
    <mergeCell ref="E6:F6"/>
    <mergeCell ref="E7:F7"/>
    <mergeCell ref="O58:P58"/>
    <mergeCell ref="B56:B58"/>
    <mergeCell ref="C57:E57"/>
    <mergeCell ref="B8:C8"/>
    <mergeCell ref="B10:C10"/>
    <mergeCell ref="B9:C9"/>
    <mergeCell ref="B11:C11"/>
    <mergeCell ref="G14:I14"/>
    <mergeCell ref="K14:M14"/>
    <mergeCell ref="B12:C12"/>
    <mergeCell ref="AE57:AG57"/>
    <mergeCell ref="O57:P57"/>
    <mergeCell ref="O14:Q14"/>
    <mergeCell ref="S14:U14"/>
    <mergeCell ref="W14:Y14"/>
    <mergeCell ref="AA14:AC14"/>
    <mergeCell ref="AA57:AC57"/>
    <mergeCell ref="AE14:AG14"/>
    <mergeCell ref="E12:F12"/>
    <mergeCell ref="E8:F8"/>
    <mergeCell ref="E9:F9"/>
    <mergeCell ref="E10:F10"/>
    <mergeCell ref="E11:F11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2" r:id="rId1"/>
  <colBreaks count="1" manualBreakCount="1"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S58"/>
  <sheetViews>
    <sheetView zoomScale="85" zoomScaleNormal="85" zoomScalePageLayoutView="0" workbookViewId="0" topLeftCell="A4">
      <selection activeCell="AI44" sqref="AI44"/>
    </sheetView>
  </sheetViews>
  <sheetFormatPr defaultColWidth="11.421875" defaultRowHeight="15"/>
  <cols>
    <col min="1" max="1" width="3.7109375" style="2" customWidth="1"/>
    <col min="2" max="2" width="28.7109375" style="2" customWidth="1"/>
    <col min="3" max="3" width="1.7109375" style="2" customWidth="1"/>
    <col min="4" max="4" width="3.7109375" style="2" customWidth="1"/>
    <col min="5" max="5" width="28.7109375" style="2" customWidth="1"/>
    <col min="6" max="6" width="1.8515625" style="2" customWidth="1"/>
    <col min="7" max="7" width="3.28125" style="0" customWidth="1"/>
    <col min="8" max="8" width="1.7109375" style="2" customWidth="1"/>
    <col min="9" max="9" width="3.28125" style="0" customWidth="1"/>
    <col min="10" max="10" width="1.8515625" style="0" customWidth="1"/>
    <col min="11" max="11" width="3.28125" style="0" customWidth="1"/>
    <col min="12" max="12" width="1.7109375" style="2" customWidth="1"/>
    <col min="13" max="13" width="3.28125" style="0" customWidth="1"/>
    <col min="14" max="14" width="1.8515625" style="0" customWidth="1"/>
    <col min="15" max="15" width="3.28125" style="0" customWidth="1"/>
    <col min="16" max="16" width="1.7109375" style="2" customWidth="1"/>
    <col min="17" max="17" width="3.28125" style="0" customWidth="1"/>
    <col min="18" max="18" width="1.8515625" style="0" customWidth="1"/>
    <col min="19" max="19" width="3.28125" style="0" customWidth="1"/>
    <col min="20" max="20" width="1.7109375" style="2" customWidth="1"/>
    <col min="21" max="21" width="3.28125" style="0" customWidth="1"/>
    <col min="22" max="22" width="1.8515625" style="0" customWidth="1"/>
    <col min="23" max="23" width="3.28125" style="0" customWidth="1"/>
    <col min="24" max="24" width="1.7109375" style="2" customWidth="1"/>
    <col min="25" max="25" width="3.28125" style="0" customWidth="1"/>
    <col min="26" max="26" width="1.8515625" style="0" customWidth="1"/>
    <col min="27" max="27" width="3.28125" style="0" customWidth="1"/>
    <col min="28" max="28" width="1.7109375" style="0" customWidth="1"/>
    <col min="29" max="29" width="3.28125" style="0" customWidth="1"/>
    <col min="30" max="30" width="1.8515625" style="0" customWidth="1"/>
    <col min="31" max="31" width="3.28125" style="0" customWidth="1"/>
    <col min="32" max="32" width="1.7109375" style="0" customWidth="1"/>
    <col min="33" max="33" width="3.28125" style="0" customWidth="1"/>
  </cols>
  <sheetData>
    <row r="1" spans="2:6" ht="27" customHeight="1">
      <c r="B1" s="5" t="s">
        <v>35</v>
      </c>
      <c r="C1" s="4"/>
      <c r="D1" s="5" t="s">
        <v>14</v>
      </c>
      <c r="E1" s="5" t="s">
        <v>60</v>
      </c>
      <c r="F1" s="4"/>
    </row>
    <row r="2" ht="15" customHeight="1">
      <c r="D2" s="5"/>
    </row>
    <row r="3" spans="2:6" ht="15" customHeight="1">
      <c r="B3" s="49" t="s">
        <v>15</v>
      </c>
      <c r="C3" s="49"/>
      <c r="D3" s="49"/>
      <c r="E3" s="49"/>
      <c r="F3" s="3"/>
    </row>
    <row r="4" ht="15.75" thickBot="1"/>
    <row r="5" spans="1:6" ht="19.5" customHeight="1" thickBot="1">
      <c r="A5" s="7" t="s">
        <v>0</v>
      </c>
      <c r="B5" s="56" t="s">
        <v>62</v>
      </c>
      <c r="C5" s="57"/>
      <c r="D5" s="7" t="s">
        <v>1</v>
      </c>
      <c r="E5" s="56" t="s">
        <v>70</v>
      </c>
      <c r="F5" s="57"/>
    </row>
    <row r="6" spans="1:6" ht="19.5" customHeight="1" thickBot="1">
      <c r="A6" s="7" t="s">
        <v>9</v>
      </c>
      <c r="B6" s="54" t="s">
        <v>63</v>
      </c>
      <c r="C6" s="55"/>
      <c r="D6" s="7" t="s">
        <v>2</v>
      </c>
      <c r="E6" s="54" t="s">
        <v>71</v>
      </c>
      <c r="F6" s="55"/>
    </row>
    <row r="7" spans="1:6" ht="19.5" customHeight="1" thickBot="1">
      <c r="A7" s="7" t="s">
        <v>11</v>
      </c>
      <c r="B7" s="54" t="s">
        <v>64</v>
      </c>
      <c r="C7" s="55"/>
      <c r="D7" s="7" t="s">
        <v>13</v>
      </c>
      <c r="E7" s="54" t="s">
        <v>92</v>
      </c>
      <c r="F7" s="55"/>
    </row>
    <row r="8" spans="1:6" ht="19.5" customHeight="1" thickBot="1">
      <c r="A8" s="7" t="s">
        <v>12</v>
      </c>
      <c r="B8" s="54" t="s">
        <v>65</v>
      </c>
      <c r="C8" s="55"/>
      <c r="D8" s="7" t="s">
        <v>10</v>
      </c>
      <c r="E8" s="54" t="s">
        <v>90</v>
      </c>
      <c r="F8" s="55"/>
    </row>
    <row r="9" spans="1:6" ht="19.5" customHeight="1" thickBot="1">
      <c r="A9" s="7" t="s">
        <v>27</v>
      </c>
      <c r="B9" s="54" t="s">
        <v>66</v>
      </c>
      <c r="C9" s="55"/>
      <c r="D9" s="7" t="s">
        <v>31</v>
      </c>
      <c r="E9" s="54" t="s">
        <v>72</v>
      </c>
      <c r="F9" s="55"/>
    </row>
    <row r="10" spans="1:6" ht="19.5" customHeight="1" thickBot="1">
      <c r="A10" s="7" t="s">
        <v>28</v>
      </c>
      <c r="B10" s="54" t="s">
        <v>67</v>
      </c>
      <c r="C10" s="55"/>
      <c r="D10" s="7" t="s">
        <v>32</v>
      </c>
      <c r="E10" s="54" t="s">
        <v>73</v>
      </c>
      <c r="F10" s="55"/>
    </row>
    <row r="11" spans="1:6" ht="19.5" customHeight="1" thickBot="1">
      <c r="A11" s="7" t="s">
        <v>29</v>
      </c>
      <c r="B11" s="54" t="s">
        <v>68</v>
      </c>
      <c r="C11" s="55"/>
      <c r="D11" s="7" t="s">
        <v>33</v>
      </c>
      <c r="E11" s="54" t="s">
        <v>205</v>
      </c>
      <c r="F11" s="55"/>
    </row>
    <row r="12" spans="1:6" ht="19.5" customHeight="1" thickBot="1">
      <c r="A12" s="7" t="s">
        <v>30</v>
      </c>
      <c r="B12" s="54" t="s">
        <v>69</v>
      </c>
      <c r="C12" s="55"/>
      <c r="D12" s="7" t="s">
        <v>34</v>
      </c>
      <c r="E12" s="54" t="s">
        <v>91</v>
      </c>
      <c r="F12" s="55"/>
    </row>
    <row r="14" spans="7:33" ht="15">
      <c r="G14" s="49" t="s">
        <v>4</v>
      </c>
      <c r="H14" s="49"/>
      <c r="I14" s="49"/>
      <c r="J14" s="11"/>
      <c r="K14" s="49" t="s">
        <v>5</v>
      </c>
      <c r="L14" s="49"/>
      <c r="M14" s="49"/>
      <c r="N14" s="11"/>
      <c r="O14" s="49" t="s">
        <v>6</v>
      </c>
      <c r="P14" s="49"/>
      <c r="Q14" s="49"/>
      <c r="R14" s="11"/>
      <c r="S14" s="49" t="s">
        <v>7</v>
      </c>
      <c r="T14" s="49"/>
      <c r="U14" s="49"/>
      <c r="V14" s="11"/>
      <c r="W14" s="49" t="s">
        <v>8</v>
      </c>
      <c r="X14" s="49"/>
      <c r="Y14" s="49"/>
      <c r="AA14" s="49" t="s">
        <v>16</v>
      </c>
      <c r="AB14" s="49"/>
      <c r="AC14" s="49"/>
      <c r="AD14" s="11"/>
      <c r="AE14" s="49" t="s">
        <v>17</v>
      </c>
      <c r="AF14" s="49"/>
      <c r="AG14" s="49"/>
    </row>
    <row r="15" ht="15">
      <c r="B15" s="15" t="s">
        <v>21</v>
      </c>
    </row>
    <row r="16" spans="1:45" ht="15">
      <c r="A16" s="2" t="s">
        <v>0</v>
      </c>
      <c r="B16" s="8" t="str">
        <f>B5</f>
        <v>Viola BLACH</v>
      </c>
      <c r="C16" s="6" t="s">
        <v>14</v>
      </c>
      <c r="D16" s="2" t="s">
        <v>2</v>
      </c>
      <c r="E16" s="9" t="str">
        <f>E6</f>
        <v>Helen HILKER</v>
      </c>
      <c r="F16" s="10"/>
      <c r="G16" s="9">
        <v>11</v>
      </c>
      <c r="H16" s="3" t="s">
        <v>3</v>
      </c>
      <c r="I16" s="9">
        <v>2</v>
      </c>
      <c r="J16" s="2"/>
      <c r="K16" s="9">
        <v>11</v>
      </c>
      <c r="L16" s="3" t="s">
        <v>3</v>
      </c>
      <c r="M16" s="9">
        <v>1</v>
      </c>
      <c r="N16" s="2"/>
      <c r="O16" s="9">
        <v>11</v>
      </c>
      <c r="P16" s="3" t="s">
        <v>3</v>
      </c>
      <c r="Q16" s="9">
        <v>3</v>
      </c>
      <c r="R16" s="2"/>
      <c r="S16" s="9"/>
      <c r="T16" s="3" t="s">
        <v>3</v>
      </c>
      <c r="U16" s="9"/>
      <c r="V16" s="2"/>
      <c r="W16" s="9"/>
      <c r="X16" s="3" t="s">
        <v>3</v>
      </c>
      <c r="Y16" s="9"/>
      <c r="Z16" s="2"/>
      <c r="AA16" s="16">
        <f>SUM(AI16:AM16)</f>
        <v>3</v>
      </c>
      <c r="AB16" s="3" t="s">
        <v>3</v>
      </c>
      <c r="AC16" s="16">
        <f>SUM(AO16+AP16+AQ16+AR16+AS16)/2</f>
        <v>0</v>
      </c>
      <c r="AD16" s="2"/>
      <c r="AE16" s="16">
        <f>IF(AA16=3,1,0)</f>
        <v>1</v>
      </c>
      <c r="AF16" s="3" t="s">
        <v>3</v>
      </c>
      <c r="AG16" s="16">
        <f>IF(AC16=3,1,0)</f>
        <v>0</v>
      </c>
      <c r="AI16" s="17">
        <f aca="true" t="shared" si="0" ref="AI16:AI54">IF(G16&gt;I16,1,0)</f>
        <v>1</v>
      </c>
      <c r="AJ16" s="17">
        <f aca="true" t="shared" si="1" ref="AJ16:AJ54">IF(K16&gt;M16,1,0)</f>
        <v>1</v>
      </c>
      <c r="AK16" s="17">
        <f aca="true" t="shared" si="2" ref="AK16:AK54">IF(O16&gt;Q16,1,0)</f>
        <v>1</v>
      </c>
      <c r="AL16" s="17">
        <f aca="true" t="shared" si="3" ref="AL16:AL54">IF(S16&gt;U16,1,0)</f>
        <v>0</v>
      </c>
      <c r="AM16" s="17">
        <f aca="true" t="shared" si="4" ref="AM16:AM54">IF(W16&gt;Y16,1,0)</f>
        <v>0</v>
      </c>
      <c r="AN16" s="17"/>
      <c r="AO16" s="17">
        <f aca="true" t="shared" si="5" ref="AO16:AO54">IF(G16&lt;I16,2,0)</f>
        <v>0</v>
      </c>
      <c r="AP16" s="17">
        <f aca="true" t="shared" si="6" ref="AP16:AP54">IF(K16&lt;M16,2,0)</f>
        <v>0</v>
      </c>
      <c r="AQ16" s="17">
        <f aca="true" t="shared" si="7" ref="AQ16:AQ54">IF(O16&lt;Q16,2,0)</f>
        <v>0</v>
      </c>
      <c r="AR16" s="17">
        <f aca="true" t="shared" si="8" ref="AR16:AR54">IF(S16&lt;U16,2,0)</f>
        <v>0</v>
      </c>
      <c r="AS16" s="17">
        <f aca="true" t="shared" si="9" ref="AS16:AS54">IF(W16&lt;Y16,2,0)</f>
        <v>0</v>
      </c>
    </row>
    <row r="17" spans="1:45" ht="15">
      <c r="A17" s="2" t="s">
        <v>9</v>
      </c>
      <c r="B17" s="8" t="str">
        <f>B6</f>
        <v>Paulina NOLTE</v>
      </c>
      <c r="C17" s="6" t="s">
        <v>14</v>
      </c>
      <c r="D17" s="2" t="s">
        <v>1</v>
      </c>
      <c r="E17" s="9" t="str">
        <f>E5</f>
        <v>Tabea BRAATZ</v>
      </c>
      <c r="F17" s="10"/>
      <c r="G17" s="9">
        <v>10</v>
      </c>
      <c r="H17" s="3" t="s">
        <v>3</v>
      </c>
      <c r="I17" s="9">
        <v>12</v>
      </c>
      <c r="J17" s="2"/>
      <c r="K17" s="9">
        <v>5</v>
      </c>
      <c r="L17" s="3" t="s">
        <v>3</v>
      </c>
      <c r="M17" s="9">
        <v>11</v>
      </c>
      <c r="N17" s="2"/>
      <c r="O17" s="9">
        <v>13</v>
      </c>
      <c r="P17" s="3" t="s">
        <v>3</v>
      </c>
      <c r="Q17" s="9">
        <v>11</v>
      </c>
      <c r="R17" s="2"/>
      <c r="S17" s="9">
        <v>7</v>
      </c>
      <c r="T17" s="3" t="s">
        <v>3</v>
      </c>
      <c r="U17" s="9">
        <v>11</v>
      </c>
      <c r="V17" s="2"/>
      <c r="W17" s="9"/>
      <c r="X17" s="3" t="s">
        <v>3</v>
      </c>
      <c r="Y17" s="9"/>
      <c r="Z17" s="2"/>
      <c r="AA17" s="16">
        <f>SUM(AI17:AM17)</f>
        <v>1</v>
      </c>
      <c r="AB17" s="3" t="s">
        <v>3</v>
      </c>
      <c r="AC17" s="16">
        <f>SUM(AO17+AP17+AQ17+AR17+AS17)/2</f>
        <v>3</v>
      </c>
      <c r="AD17" s="2"/>
      <c r="AE17" s="16">
        <f>IF(AA17=3,1,0)</f>
        <v>0</v>
      </c>
      <c r="AF17" s="3" t="s">
        <v>3</v>
      </c>
      <c r="AG17" s="16">
        <f>IF(AC17=3,1,0)</f>
        <v>1</v>
      </c>
      <c r="AI17" s="17">
        <f t="shared" si="0"/>
        <v>0</v>
      </c>
      <c r="AJ17" s="17">
        <f t="shared" si="1"/>
        <v>0</v>
      </c>
      <c r="AK17" s="17">
        <f t="shared" si="2"/>
        <v>1</v>
      </c>
      <c r="AL17" s="17">
        <f t="shared" si="3"/>
        <v>0</v>
      </c>
      <c r="AM17" s="17">
        <f t="shared" si="4"/>
        <v>0</v>
      </c>
      <c r="AN17" s="17"/>
      <c r="AO17" s="17">
        <f t="shared" si="5"/>
        <v>2</v>
      </c>
      <c r="AP17" s="17">
        <f t="shared" si="6"/>
        <v>2</v>
      </c>
      <c r="AQ17" s="17">
        <f t="shared" si="7"/>
        <v>0</v>
      </c>
      <c r="AR17" s="17">
        <f t="shared" si="8"/>
        <v>2</v>
      </c>
      <c r="AS17" s="17">
        <f t="shared" si="9"/>
        <v>0</v>
      </c>
    </row>
    <row r="18" spans="1:45" ht="15">
      <c r="A18" s="2" t="s">
        <v>11</v>
      </c>
      <c r="B18" s="8" t="str">
        <f>B7</f>
        <v>Julia Samira STRANZ</v>
      </c>
      <c r="C18" s="6" t="s">
        <v>14</v>
      </c>
      <c r="D18" s="2" t="s">
        <v>10</v>
      </c>
      <c r="E18" s="9" t="str">
        <f>E8</f>
        <v>Julia SCHIEBER</v>
      </c>
      <c r="F18" s="10"/>
      <c r="G18" s="9">
        <v>11</v>
      </c>
      <c r="H18" s="3" t="s">
        <v>3</v>
      </c>
      <c r="I18" s="9">
        <v>3</v>
      </c>
      <c r="J18" s="2"/>
      <c r="K18" s="9">
        <v>11</v>
      </c>
      <c r="L18" s="3" t="s">
        <v>3</v>
      </c>
      <c r="M18" s="9">
        <v>2</v>
      </c>
      <c r="N18" s="2"/>
      <c r="O18" s="9">
        <v>8</v>
      </c>
      <c r="P18" s="3" t="s">
        <v>3</v>
      </c>
      <c r="Q18" s="9">
        <v>11</v>
      </c>
      <c r="R18" s="2"/>
      <c r="S18" s="9">
        <v>11</v>
      </c>
      <c r="T18" s="3" t="s">
        <v>3</v>
      </c>
      <c r="U18" s="9">
        <v>5</v>
      </c>
      <c r="V18" s="2"/>
      <c r="W18" s="9"/>
      <c r="X18" s="3" t="s">
        <v>3</v>
      </c>
      <c r="Y18" s="9"/>
      <c r="Z18" s="2"/>
      <c r="AA18" s="16">
        <f>SUM(AI18:AM18)</f>
        <v>3</v>
      </c>
      <c r="AB18" s="3" t="s">
        <v>3</v>
      </c>
      <c r="AC18" s="16">
        <f>SUM(AO18+AP18+AQ18+AR18+AS18)/2</f>
        <v>1</v>
      </c>
      <c r="AD18" s="2"/>
      <c r="AE18" s="16">
        <f>IF(AA18=3,1,0)</f>
        <v>1</v>
      </c>
      <c r="AF18" s="3" t="s">
        <v>3</v>
      </c>
      <c r="AG18" s="16">
        <f>IF(AC18=3,1,0)</f>
        <v>0</v>
      </c>
      <c r="AI18" s="17">
        <f t="shared" si="0"/>
        <v>1</v>
      </c>
      <c r="AJ18" s="17">
        <f t="shared" si="1"/>
        <v>1</v>
      </c>
      <c r="AK18" s="17">
        <f t="shared" si="2"/>
        <v>0</v>
      </c>
      <c r="AL18" s="17">
        <f t="shared" si="3"/>
        <v>1</v>
      </c>
      <c r="AM18" s="17">
        <f t="shared" si="4"/>
        <v>0</v>
      </c>
      <c r="AN18" s="17"/>
      <c r="AO18" s="17">
        <f t="shared" si="5"/>
        <v>0</v>
      </c>
      <c r="AP18" s="17">
        <f t="shared" si="6"/>
        <v>0</v>
      </c>
      <c r="AQ18" s="17">
        <f t="shared" si="7"/>
        <v>2</v>
      </c>
      <c r="AR18" s="17">
        <f t="shared" si="8"/>
        <v>0</v>
      </c>
      <c r="AS18" s="17">
        <f t="shared" si="9"/>
        <v>0</v>
      </c>
    </row>
    <row r="19" spans="1:45" ht="15">
      <c r="A19" s="2" t="s">
        <v>12</v>
      </c>
      <c r="B19" s="8" t="str">
        <f>B8</f>
        <v>Natalie GARMON</v>
      </c>
      <c r="C19" s="6" t="s">
        <v>14</v>
      </c>
      <c r="D19" s="2" t="s">
        <v>13</v>
      </c>
      <c r="E19" s="9" t="str">
        <f>E7</f>
        <v>Ronja GOTHE</v>
      </c>
      <c r="F19" s="10"/>
      <c r="G19" s="9">
        <v>11</v>
      </c>
      <c r="H19" s="3" t="s">
        <v>3</v>
      </c>
      <c r="I19" s="9">
        <v>7</v>
      </c>
      <c r="J19" s="2"/>
      <c r="K19" s="9">
        <v>11</v>
      </c>
      <c r="L19" s="3" t="s">
        <v>3</v>
      </c>
      <c r="M19" s="9">
        <v>8</v>
      </c>
      <c r="N19" s="2"/>
      <c r="O19" s="9">
        <v>9</v>
      </c>
      <c r="P19" s="3" t="s">
        <v>3</v>
      </c>
      <c r="Q19" s="9">
        <v>11</v>
      </c>
      <c r="R19" s="2"/>
      <c r="S19" s="9">
        <v>6</v>
      </c>
      <c r="T19" s="3" t="s">
        <v>3</v>
      </c>
      <c r="U19" s="9">
        <v>11</v>
      </c>
      <c r="V19" s="2"/>
      <c r="W19" s="9">
        <v>5</v>
      </c>
      <c r="X19" s="3" t="s">
        <v>3</v>
      </c>
      <c r="Y19" s="9">
        <v>11</v>
      </c>
      <c r="Z19" s="2"/>
      <c r="AA19" s="16">
        <f>SUM(AI19:AM19)</f>
        <v>2</v>
      </c>
      <c r="AB19" s="3" t="s">
        <v>3</v>
      </c>
      <c r="AC19" s="16">
        <f>SUM(AO19+AP19+AQ19+AR19+AS19)/2</f>
        <v>3</v>
      </c>
      <c r="AD19" s="2"/>
      <c r="AE19" s="16">
        <f>IF(AA19=3,1,0)</f>
        <v>0</v>
      </c>
      <c r="AF19" s="3" t="s">
        <v>3</v>
      </c>
      <c r="AG19" s="16">
        <f>IF(AC19=3,1,0)</f>
        <v>1</v>
      </c>
      <c r="AI19" s="17">
        <f t="shared" si="0"/>
        <v>1</v>
      </c>
      <c r="AJ19" s="17">
        <f t="shared" si="1"/>
        <v>1</v>
      </c>
      <c r="AK19" s="17">
        <f t="shared" si="2"/>
        <v>0</v>
      </c>
      <c r="AL19" s="17">
        <f t="shared" si="3"/>
        <v>0</v>
      </c>
      <c r="AM19" s="17">
        <f t="shared" si="4"/>
        <v>0</v>
      </c>
      <c r="AN19" s="17"/>
      <c r="AO19" s="17">
        <f t="shared" si="5"/>
        <v>0</v>
      </c>
      <c r="AP19" s="17">
        <f t="shared" si="6"/>
        <v>0</v>
      </c>
      <c r="AQ19" s="17">
        <f t="shared" si="7"/>
        <v>2</v>
      </c>
      <c r="AR19" s="17">
        <f t="shared" si="8"/>
        <v>2</v>
      </c>
      <c r="AS19" s="17">
        <f t="shared" si="9"/>
        <v>2</v>
      </c>
    </row>
    <row r="20" spans="2:45" ht="15">
      <c r="B20" s="15" t="s">
        <v>22</v>
      </c>
      <c r="C20" s="6"/>
      <c r="G20" s="2"/>
      <c r="I20" s="2"/>
      <c r="J20" s="2"/>
      <c r="K20" s="2"/>
      <c r="L20" s="3"/>
      <c r="M20" s="2"/>
      <c r="N20" s="2"/>
      <c r="O20" s="2"/>
      <c r="P20" s="3"/>
      <c r="Q20" s="2"/>
      <c r="R20" s="2"/>
      <c r="S20" s="2"/>
      <c r="U20" s="2"/>
      <c r="V20" s="2"/>
      <c r="W20" s="2"/>
      <c r="Y20" s="2"/>
      <c r="Z20" s="2"/>
      <c r="AA20" s="2"/>
      <c r="AB20" s="3"/>
      <c r="AC20" s="2"/>
      <c r="AD20" s="2"/>
      <c r="AE20" s="2"/>
      <c r="AF20" s="2"/>
      <c r="AG20" s="2"/>
      <c r="AI20" s="17">
        <f t="shared" si="0"/>
        <v>0</v>
      </c>
      <c r="AJ20" s="17">
        <f t="shared" si="1"/>
        <v>0</v>
      </c>
      <c r="AK20" s="17">
        <f t="shared" si="2"/>
        <v>0</v>
      </c>
      <c r="AL20" s="17">
        <f t="shared" si="3"/>
        <v>0</v>
      </c>
      <c r="AM20" s="17">
        <f t="shared" si="4"/>
        <v>0</v>
      </c>
      <c r="AN20" s="17"/>
      <c r="AO20" s="17">
        <f t="shared" si="5"/>
        <v>0</v>
      </c>
      <c r="AP20" s="17">
        <f t="shared" si="6"/>
        <v>0</v>
      </c>
      <c r="AQ20" s="17">
        <f t="shared" si="7"/>
        <v>0</v>
      </c>
      <c r="AR20" s="17">
        <f t="shared" si="8"/>
        <v>0</v>
      </c>
      <c r="AS20" s="17">
        <f t="shared" si="9"/>
        <v>0</v>
      </c>
    </row>
    <row r="21" spans="1:45" ht="15">
      <c r="A21" s="2" t="s">
        <v>27</v>
      </c>
      <c r="B21" s="8" t="str">
        <f>B9</f>
        <v>Bjarne KREIßL</v>
      </c>
      <c r="C21" s="6" t="s">
        <v>14</v>
      </c>
      <c r="D21" s="2" t="s">
        <v>32</v>
      </c>
      <c r="E21" s="9" t="str">
        <f>E10</f>
        <v>Tammo MISERA</v>
      </c>
      <c r="F21" s="10"/>
      <c r="G21" s="9">
        <v>8</v>
      </c>
      <c r="H21" s="3" t="s">
        <v>3</v>
      </c>
      <c r="I21" s="9">
        <v>11</v>
      </c>
      <c r="J21" s="2"/>
      <c r="K21" s="9">
        <v>11</v>
      </c>
      <c r="L21" s="3" t="s">
        <v>3</v>
      </c>
      <c r="M21" s="9">
        <v>9</v>
      </c>
      <c r="N21" s="2"/>
      <c r="O21" s="9">
        <v>11</v>
      </c>
      <c r="P21" s="3" t="s">
        <v>3</v>
      </c>
      <c r="Q21" s="9">
        <v>6</v>
      </c>
      <c r="R21" s="2"/>
      <c r="S21" s="9">
        <v>11</v>
      </c>
      <c r="T21" s="3" t="s">
        <v>3</v>
      </c>
      <c r="U21" s="9">
        <v>8</v>
      </c>
      <c r="V21" s="2"/>
      <c r="W21" s="9"/>
      <c r="X21" s="3" t="s">
        <v>3</v>
      </c>
      <c r="Y21" s="9"/>
      <c r="Z21" s="2"/>
      <c r="AA21" s="16">
        <f>SUM(AI21:AM21)</f>
        <v>3</v>
      </c>
      <c r="AB21" s="3" t="s">
        <v>3</v>
      </c>
      <c r="AC21" s="16">
        <f>SUM(AO21+AP21+AQ21+AR21+AS21)/2</f>
        <v>1</v>
      </c>
      <c r="AD21" s="2"/>
      <c r="AE21" s="16">
        <f>IF(AA21=3,1,0)</f>
        <v>1</v>
      </c>
      <c r="AF21" s="3" t="s">
        <v>3</v>
      </c>
      <c r="AG21" s="16">
        <f>IF(AC21=3,1,0)</f>
        <v>0</v>
      </c>
      <c r="AI21" s="17">
        <f t="shared" si="0"/>
        <v>0</v>
      </c>
      <c r="AJ21" s="17">
        <f t="shared" si="1"/>
        <v>1</v>
      </c>
      <c r="AK21" s="17">
        <f t="shared" si="2"/>
        <v>1</v>
      </c>
      <c r="AL21" s="17">
        <f t="shared" si="3"/>
        <v>1</v>
      </c>
      <c r="AM21" s="17">
        <f t="shared" si="4"/>
        <v>0</v>
      </c>
      <c r="AN21" s="17"/>
      <c r="AO21" s="17">
        <f t="shared" si="5"/>
        <v>2</v>
      </c>
      <c r="AP21" s="17">
        <f t="shared" si="6"/>
        <v>0</v>
      </c>
      <c r="AQ21" s="17">
        <f t="shared" si="7"/>
        <v>0</v>
      </c>
      <c r="AR21" s="17">
        <f t="shared" si="8"/>
        <v>0</v>
      </c>
      <c r="AS21" s="17">
        <f t="shared" si="9"/>
        <v>0</v>
      </c>
    </row>
    <row r="22" spans="1:45" ht="15">
      <c r="A22" s="2" t="s">
        <v>28</v>
      </c>
      <c r="B22" s="8" t="str">
        <f>B10</f>
        <v>Leon HINTZE</v>
      </c>
      <c r="C22" s="6" t="s">
        <v>14</v>
      </c>
      <c r="D22" s="2" t="s">
        <v>31</v>
      </c>
      <c r="E22" s="9" t="str">
        <f>E9</f>
        <v>Mikka HARTSTANG</v>
      </c>
      <c r="F22" s="10"/>
      <c r="G22" s="9">
        <v>7</v>
      </c>
      <c r="H22" s="3" t="s">
        <v>3</v>
      </c>
      <c r="I22" s="9">
        <v>11</v>
      </c>
      <c r="J22" s="2"/>
      <c r="K22" s="9">
        <v>3</v>
      </c>
      <c r="L22" s="3" t="s">
        <v>3</v>
      </c>
      <c r="M22" s="9">
        <v>11</v>
      </c>
      <c r="N22" s="2"/>
      <c r="O22" s="9">
        <v>4</v>
      </c>
      <c r="P22" s="3" t="s">
        <v>3</v>
      </c>
      <c r="Q22" s="9">
        <v>11</v>
      </c>
      <c r="R22" s="2"/>
      <c r="S22" s="9"/>
      <c r="T22" s="3" t="s">
        <v>3</v>
      </c>
      <c r="U22" s="9"/>
      <c r="V22" s="2"/>
      <c r="W22" s="9"/>
      <c r="X22" s="3" t="s">
        <v>3</v>
      </c>
      <c r="Y22" s="9"/>
      <c r="Z22" s="2"/>
      <c r="AA22" s="16">
        <f>SUM(AI22:AM22)</f>
        <v>0</v>
      </c>
      <c r="AB22" s="3" t="s">
        <v>3</v>
      </c>
      <c r="AC22" s="16">
        <f>SUM(AO22+AP22+AQ22+AR22+AS22)/2</f>
        <v>3</v>
      </c>
      <c r="AD22" s="2"/>
      <c r="AE22" s="16">
        <f>IF(AA22=3,1,0)</f>
        <v>0</v>
      </c>
      <c r="AF22" s="3" t="s">
        <v>3</v>
      </c>
      <c r="AG22" s="16">
        <f>IF(AC22=3,1,0)</f>
        <v>1</v>
      </c>
      <c r="AI22" s="17">
        <f t="shared" si="0"/>
        <v>0</v>
      </c>
      <c r="AJ22" s="17">
        <f t="shared" si="1"/>
        <v>0</v>
      </c>
      <c r="AK22" s="17">
        <f t="shared" si="2"/>
        <v>0</v>
      </c>
      <c r="AL22" s="17">
        <f t="shared" si="3"/>
        <v>0</v>
      </c>
      <c r="AM22" s="17">
        <f t="shared" si="4"/>
        <v>0</v>
      </c>
      <c r="AN22" s="17"/>
      <c r="AO22" s="17">
        <f t="shared" si="5"/>
        <v>2</v>
      </c>
      <c r="AP22" s="17">
        <f t="shared" si="6"/>
        <v>2</v>
      </c>
      <c r="AQ22" s="17">
        <f t="shared" si="7"/>
        <v>2</v>
      </c>
      <c r="AR22" s="17">
        <f t="shared" si="8"/>
        <v>0</v>
      </c>
      <c r="AS22" s="17">
        <f t="shared" si="9"/>
        <v>0</v>
      </c>
    </row>
    <row r="23" spans="1:45" ht="15">
      <c r="A23" s="2" t="s">
        <v>29</v>
      </c>
      <c r="B23" s="8" t="str">
        <f>B11</f>
        <v>Mattes HAßELMANN</v>
      </c>
      <c r="C23" s="6" t="s">
        <v>14</v>
      </c>
      <c r="D23" s="2" t="s">
        <v>34</v>
      </c>
      <c r="E23" s="9" t="str">
        <f>E12</f>
        <v>Maxim MÜLLER</v>
      </c>
      <c r="F23" s="10"/>
      <c r="G23" s="9">
        <v>11</v>
      </c>
      <c r="H23" s="3" t="s">
        <v>3</v>
      </c>
      <c r="I23" s="9">
        <v>8</v>
      </c>
      <c r="J23" s="2"/>
      <c r="K23" s="9">
        <v>9</v>
      </c>
      <c r="L23" s="3" t="s">
        <v>3</v>
      </c>
      <c r="M23" s="9">
        <v>11</v>
      </c>
      <c r="N23" s="2"/>
      <c r="O23" s="9">
        <v>3</v>
      </c>
      <c r="P23" s="3" t="s">
        <v>3</v>
      </c>
      <c r="Q23" s="9">
        <v>11</v>
      </c>
      <c r="R23" s="2"/>
      <c r="S23" s="9">
        <v>13</v>
      </c>
      <c r="T23" s="3" t="s">
        <v>3</v>
      </c>
      <c r="U23" s="9">
        <v>11</v>
      </c>
      <c r="V23" s="2"/>
      <c r="W23" s="9"/>
      <c r="X23" s="3" t="s">
        <v>3</v>
      </c>
      <c r="Y23" s="9"/>
      <c r="Z23" s="2"/>
      <c r="AA23" s="16">
        <f>SUM(AI23:AM23)</f>
        <v>2</v>
      </c>
      <c r="AB23" s="3" t="s">
        <v>3</v>
      </c>
      <c r="AC23" s="16">
        <f>SUM(AO23+AP23+AQ23+AR23+AS23)/2</f>
        <v>2</v>
      </c>
      <c r="AD23" s="2"/>
      <c r="AE23" s="16">
        <f>IF(AA23=3,1,0)</f>
        <v>0</v>
      </c>
      <c r="AF23" s="3" t="s">
        <v>3</v>
      </c>
      <c r="AG23" s="16">
        <f>IF(AC23=3,1,0)</f>
        <v>0</v>
      </c>
      <c r="AI23" s="17">
        <f t="shared" si="0"/>
        <v>1</v>
      </c>
      <c r="AJ23" s="17">
        <f t="shared" si="1"/>
        <v>0</v>
      </c>
      <c r="AK23" s="17">
        <f t="shared" si="2"/>
        <v>0</v>
      </c>
      <c r="AL23" s="17">
        <f t="shared" si="3"/>
        <v>1</v>
      </c>
      <c r="AM23" s="17">
        <f t="shared" si="4"/>
        <v>0</v>
      </c>
      <c r="AN23" s="17"/>
      <c r="AO23" s="17">
        <f t="shared" si="5"/>
        <v>0</v>
      </c>
      <c r="AP23" s="17">
        <f t="shared" si="6"/>
        <v>2</v>
      </c>
      <c r="AQ23" s="17">
        <f t="shared" si="7"/>
        <v>2</v>
      </c>
      <c r="AR23" s="17">
        <f t="shared" si="8"/>
        <v>0</v>
      </c>
      <c r="AS23" s="17">
        <f t="shared" si="9"/>
        <v>0</v>
      </c>
    </row>
    <row r="24" spans="1:45" ht="15">
      <c r="A24" s="2" t="s">
        <v>30</v>
      </c>
      <c r="B24" s="9" t="str">
        <f>B12</f>
        <v>Thomas WÜSTEFELD</v>
      </c>
      <c r="C24" s="6" t="s">
        <v>14</v>
      </c>
      <c r="D24" s="2" t="s">
        <v>33</v>
      </c>
      <c r="E24" s="9" t="str">
        <f>E11</f>
        <v>Max GROTHE</v>
      </c>
      <c r="F24" s="10"/>
      <c r="G24" s="9">
        <v>8</v>
      </c>
      <c r="H24" s="3" t="s">
        <v>3</v>
      </c>
      <c r="I24" s="9">
        <v>11</v>
      </c>
      <c r="J24" s="2"/>
      <c r="K24" s="9">
        <v>9</v>
      </c>
      <c r="L24" s="3" t="s">
        <v>3</v>
      </c>
      <c r="M24" s="9">
        <v>11</v>
      </c>
      <c r="N24" s="2"/>
      <c r="O24" s="9">
        <v>5</v>
      </c>
      <c r="P24" s="3" t="s">
        <v>3</v>
      </c>
      <c r="Q24" s="9">
        <v>11</v>
      </c>
      <c r="R24" s="2"/>
      <c r="S24" s="9"/>
      <c r="T24" s="3" t="s">
        <v>3</v>
      </c>
      <c r="U24" s="9"/>
      <c r="V24" s="2"/>
      <c r="W24" s="9"/>
      <c r="X24" s="3" t="s">
        <v>3</v>
      </c>
      <c r="Y24" s="9"/>
      <c r="Z24" s="2"/>
      <c r="AA24" s="16">
        <f>SUM(AI24:AM24)</f>
        <v>0</v>
      </c>
      <c r="AB24" s="3" t="s">
        <v>3</v>
      </c>
      <c r="AC24" s="16">
        <f>SUM(AO24+AP24+AQ24+AR24+AS24)/2</f>
        <v>3</v>
      </c>
      <c r="AD24" s="2"/>
      <c r="AE24" s="16">
        <f>IF(AA24=3,1,0)</f>
        <v>0</v>
      </c>
      <c r="AF24" s="3" t="s">
        <v>3</v>
      </c>
      <c r="AG24" s="16">
        <f>IF(AC24=3,1,0)</f>
        <v>1</v>
      </c>
      <c r="AI24" s="17">
        <f t="shared" si="0"/>
        <v>0</v>
      </c>
      <c r="AJ24" s="17">
        <f t="shared" si="1"/>
        <v>0</v>
      </c>
      <c r="AK24" s="17">
        <f t="shared" si="2"/>
        <v>0</v>
      </c>
      <c r="AL24" s="17">
        <f t="shared" si="3"/>
        <v>0</v>
      </c>
      <c r="AM24" s="17">
        <f t="shared" si="4"/>
        <v>0</v>
      </c>
      <c r="AN24" s="17"/>
      <c r="AO24" s="17">
        <f t="shared" si="5"/>
        <v>2</v>
      </c>
      <c r="AP24" s="17">
        <f t="shared" si="6"/>
        <v>2</v>
      </c>
      <c r="AQ24" s="17">
        <f t="shared" si="7"/>
        <v>2</v>
      </c>
      <c r="AR24" s="17">
        <f t="shared" si="8"/>
        <v>0</v>
      </c>
      <c r="AS24" s="17">
        <f t="shared" si="9"/>
        <v>0</v>
      </c>
    </row>
    <row r="25" spans="2:45" ht="15">
      <c r="B25" s="15" t="s">
        <v>23</v>
      </c>
      <c r="C25" s="6"/>
      <c r="G25" s="2"/>
      <c r="I25" s="2"/>
      <c r="J25" s="2"/>
      <c r="K25" s="2"/>
      <c r="L25" s="3"/>
      <c r="M25" s="2"/>
      <c r="N25" s="2"/>
      <c r="O25" s="2"/>
      <c r="P25" s="3"/>
      <c r="Q25" s="2"/>
      <c r="R25" s="2"/>
      <c r="S25" s="2"/>
      <c r="U25" s="2"/>
      <c r="V25" s="2"/>
      <c r="W25" s="2"/>
      <c r="Y25" s="2"/>
      <c r="Z25" s="2"/>
      <c r="AA25" s="2"/>
      <c r="AB25" s="3"/>
      <c r="AC25" s="2"/>
      <c r="AD25" s="2"/>
      <c r="AE25" s="2"/>
      <c r="AF25" s="2"/>
      <c r="AG25" s="2"/>
      <c r="AI25" s="17">
        <f t="shared" si="0"/>
        <v>0</v>
      </c>
      <c r="AJ25" s="17">
        <f t="shared" si="1"/>
        <v>0</v>
      </c>
      <c r="AK25" s="17">
        <f t="shared" si="2"/>
        <v>0</v>
      </c>
      <c r="AL25" s="17">
        <f t="shared" si="3"/>
        <v>0</v>
      </c>
      <c r="AM25" s="17">
        <f t="shared" si="4"/>
        <v>0</v>
      </c>
      <c r="AN25" s="17"/>
      <c r="AO25" s="17">
        <f t="shared" si="5"/>
        <v>0</v>
      </c>
      <c r="AP25" s="17">
        <f t="shared" si="6"/>
        <v>0</v>
      </c>
      <c r="AQ25" s="17">
        <f t="shared" si="7"/>
        <v>0</v>
      </c>
      <c r="AR25" s="17">
        <f t="shared" si="8"/>
        <v>0</v>
      </c>
      <c r="AS25" s="17">
        <f t="shared" si="9"/>
        <v>0</v>
      </c>
    </row>
    <row r="26" spans="1:45" ht="15">
      <c r="A26" s="2" t="s">
        <v>0</v>
      </c>
      <c r="B26" s="8" t="str">
        <f>B5</f>
        <v>Viola BLACH</v>
      </c>
      <c r="C26" s="6" t="s">
        <v>14</v>
      </c>
      <c r="D26" s="2" t="s">
        <v>1</v>
      </c>
      <c r="E26" s="9" t="str">
        <f>E5</f>
        <v>Tabea BRAATZ</v>
      </c>
      <c r="F26" s="10"/>
      <c r="G26" s="9">
        <v>11</v>
      </c>
      <c r="H26" s="3" t="s">
        <v>3</v>
      </c>
      <c r="I26" s="9">
        <v>6</v>
      </c>
      <c r="J26" s="2"/>
      <c r="K26" s="9">
        <v>11</v>
      </c>
      <c r="L26" s="3" t="s">
        <v>3</v>
      </c>
      <c r="M26" s="9">
        <v>6</v>
      </c>
      <c r="N26" s="2"/>
      <c r="O26" s="9">
        <v>10</v>
      </c>
      <c r="P26" s="3" t="s">
        <v>3</v>
      </c>
      <c r="Q26" s="9">
        <v>10</v>
      </c>
      <c r="R26" s="2"/>
      <c r="S26" s="9"/>
      <c r="T26" s="3" t="s">
        <v>3</v>
      </c>
      <c r="U26" s="9"/>
      <c r="V26" s="2"/>
      <c r="W26" s="9"/>
      <c r="X26" s="3" t="s">
        <v>3</v>
      </c>
      <c r="Y26" s="9"/>
      <c r="Z26" s="2"/>
      <c r="AA26" s="16">
        <f>SUM(AI26:AM26)</f>
        <v>2</v>
      </c>
      <c r="AB26" s="3" t="s">
        <v>3</v>
      </c>
      <c r="AC26" s="16">
        <f>SUM(AO26+AP26+AQ26+AR26+AS26)/2</f>
        <v>0</v>
      </c>
      <c r="AD26" s="2"/>
      <c r="AE26" s="16">
        <f>IF(AA26=3,1,0)</f>
        <v>0</v>
      </c>
      <c r="AF26" s="3" t="s">
        <v>3</v>
      </c>
      <c r="AG26" s="16">
        <f>IF(AC26=3,1,0)</f>
        <v>0</v>
      </c>
      <c r="AI26" s="17">
        <f t="shared" si="0"/>
        <v>1</v>
      </c>
      <c r="AJ26" s="17">
        <f t="shared" si="1"/>
        <v>1</v>
      </c>
      <c r="AK26" s="17">
        <f t="shared" si="2"/>
        <v>0</v>
      </c>
      <c r="AL26" s="17">
        <f t="shared" si="3"/>
        <v>0</v>
      </c>
      <c r="AM26" s="17">
        <f t="shared" si="4"/>
        <v>0</v>
      </c>
      <c r="AN26" s="17"/>
      <c r="AO26" s="17">
        <f t="shared" si="5"/>
        <v>0</v>
      </c>
      <c r="AP26" s="17">
        <f t="shared" si="6"/>
        <v>0</v>
      </c>
      <c r="AQ26" s="17">
        <f t="shared" si="7"/>
        <v>0</v>
      </c>
      <c r="AR26" s="17">
        <f t="shared" si="8"/>
        <v>0</v>
      </c>
      <c r="AS26" s="17">
        <f t="shared" si="9"/>
        <v>0</v>
      </c>
    </row>
    <row r="27" spans="1:45" ht="15">
      <c r="A27" s="2" t="s">
        <v>9</v>
      </c>
      <c r="B27" s="8" t="str">
        <f>B6</f>
        <v>Paulina NOLTE</v>
      </c>
      <c r="C27" s="6" t="s">
        <v>14</v>
      </c>
      <c r="D27" s="2" t="s">
        <v>2</v>
      </c>
      <c r="E27" s="9" t="str">
        <f>E6</f>
        <v>Helen HILKER</v>
      </c>
      <c r="F27" s="10"/>
      <c r="G27" s="9">
        <v>11</v>
      </c>
      <c r="H27" s="3" t="s">
        <v>3</v>
      </c>
      <c r="I27" s="9">
        <v>8</v>
      </c>
      <c r="J27" s="2"/>
      <c r="K27" s="9">
        <v>9</v>
      </c>
      <c r="L27" s="3" t="s">
        <v>3</v>
      </c>
      <c r="M27" s="9">
        <v>11</v>
      </c>
      <c r="N27" s="2"/>
      <c r="O27" s="9">
        <v>13</v>
      </c>
      <c r="P27" s="3" t="s">
        <v>3</v>
      </c>
      <c r="Q27" s="9">
        <v>11</v>
      </c>
      <c r="R27" s="2"/>
      <c r="S27" s="9">
        <v>11</v>
      </c>
      <c r="T27" s="3" t="s">
        <v>3</v>
      </c>
      <c r="U27" s="9">
        <v>4</v>
      </c>
      <c r="V27" s="2"/>
      <c r="W27" s="9"/>
      <c r="X27" s="3" t="s">
        <v>3</v>
      </c>
      <c r="Y27" s="9"/>
      <c r="Z27" s="2"/>
      <c r="AA27" s="16">
        <f>SUM(AI27:AM27)</f>
        <v>3</v>
      </c>
      <c r="AB27" s="3" t="s">
        <v>3</v>
      </c>
      <c r="AC27" s="16">
        <f>SUM(AO27+AP27+AQ27+AR27+AS27)/2</f>
        <v>1</v>
      </c>
      <c r="AD27" s="2"/>
      <c r="AE27" s="16">
        <f>IF(AA27=3,1,0)</f>
        <v>1</v>
      </c>
      <c r="AF27" s="3" t="s">
        <v>3</v>
      </c>
      <c r="AG27" s="16">
        <f>IF(AC27=3,1,0)</f>
        <v>0</v>
      </c>
      <c r="AI27" s="17">
        <f t="shared" si="0"/>
        <v>1</v>
      </c>
      <c r="AJ27" s="17">
        <f t="shared" si="1"/>
        <v>0</v>
      </c>
      <c r="AK27" s="17">
        <f t="shared" si="2"/>
        <v>1</v>
      </c>
      <c r="AL27" s="17">
        <f t="shared" si="3"/>
        <v>1</v>
      </c>
      <c r="AM27" s="17">
        <f t="shared" si="4"/>
        <v>0</v>
      </c>
      <c r="AN27" s="17"/>
      <c r="AO27" s="17">
        <f t="shared" si="5"/>
        <v>0</v>
      </c>
      <c r="AP27" s="17">
        <f t="shared" si="6"/>
        <v>2</v>
      </c>
      <c r="AQ27" s="17">
        <f t="shared" si="7"/>
        <v>0</v>
      </c>
      <c r="AR27" s="17">
        <f t="shared" si="8"/>
        <v>0</v>
      </c>
      <c r="AS27" s="17">
        <f t="shared" si="9"/>
        <v>0</v>
      </c>
    </row>
    <row r="28" spans="1:45" ht="15">
      <c r="A28" s="2" t="s">
        <v>11</v>
      </c>
      <c r="B28" s="8" t="str">
        <f>B7</f>
        <v>Julia Samira STRANZ</v>
      </c>
      <c r="C28" s="6" t="s">
        <v>14</v>
      </c>
      <c r="D28" s="2" t="s">
        <v>13</v>
      </c>
      <c r="E28" s="9" t="str">
        <f>E7</f>
        <v>Ronja GOTHE</v>
      </c>
      <c r="F28" s="10"/>
      <c r="G28" s="9">
        <v>11</v>
      </c>
      <c r="H28" s="3" t="s">
        <v>3</v>
      </c>
      <c r="I28" s="9">
        <v>2</v>
      </c>
      <c r="J28" s="2"/>
      <c r="K28" s="9">
        <v>11</v>
      </c>
      <c r="L28" s="3" t="s">
        <v>3</v>
      </c>
      <c r="M28" s="9">
        <v>9</v>
      </c>
      <c r="N28" s="2"/>
      <c r="O28" s="9">
        <v>11</v>
      </c>
      <c r="P28" s="3" t="s">
        <v>3</v>
      </c>
      <c r="Q28" s="9">
        <v>7</v>
      </c>
      <c r="R28" s="2"/>
      <c r="S28" s="9"/>
      <c r="T28" s="3" t="s">
        <v>3</v>
      </c>
      <c r="U28" s="9"/>
      <c r="V28" s="2"/>
      <c r="W28" s="9"/>
      <c r="X28" s="3" t="s">
        <v>3</v>
      </c>
      <c r="Y28" s="9"/>
      <c r="Z28" s="2"/>
      <c r="AA28" s="16">
        <f>SUM(AI28:AM28)</f>
        <v>3</v>
      </c>
      <c r="AB28" s="3" t="s">
        <v>3</v>
      </c>
      <c r="AC28" s="16">
        <f>SUM(AO28+AP28+AQ28+AR28+AS28)/2</f>
        <v>0</v>
      </c>
      <c r="AD28" s="2"/>
      <c r="AE28" s="16">
        <f>IF(AA28=3,1,0)</f>
        <v>1</v>
      </c>
      <c r="AF28" s="3" t="s">
        <v>3</v>
      </c>
      <c r="AG28" s="16">
        <f>IF(AC28=3,1,0)</f>
        <v>0</v>
      </c>
      <c r="AI28" s="17">
        <f t="shared" si="0"/>
        <v>1</v>
      </c>
      <c r="AJ28" s="17">
        <f t="shared" si="1"/>
        <v>1</v>
      </c>
      <c r="AK28" s="17">
        <f t="shared" si="2"/>
        <v>1</v>
      </c>
      <c r="AL28" s="17">
        <f t="shared" si="3"/>
        <v>0</v>
      </c>
      <c r="AM28" s="17">
        <f t="shared" si="4"/>
        <v>0</v>
      </c>
      <c r="AN28" s="17"/>
      <c r="AO28" s="17">
        <f t="shared" si="5"/>
        <v>0</v>
      </c>
      <c r="AP28" s="17">
        <f t="shared" si="6"/>
        <v>0</v>
      </c>
      <c r="AQ28" s="17">
        <f t="shared" si="7"/>
        <v>0</v>
      </c>
      <c r="AR28" s="17">
        <f t="shared" si="8"/>
        <v>0</v>
      </c>
      <c r="AS28" s="17">
        <f t="shared" si="9"/>
        <v>0</v>
      </c>
    </row>
    <row r="29" spans="1:45" ht="15">
      <c r="A29" s="2" t="s">
        <v>12</v>
      </c>
      <c r="B29" s="8" t="str">
        <f>B8</f>
        <v>Natalie GARMON</v>
      </c>
      <c r="C29" s="6" t="s">
        <v>14</v>
      </c>
      <c r="D29" s="2" t="s">
        <v>10</v>
      </c>
      <c r="E29" s="9" t="str">
        <f>E8</f>
        <v>Julia SCHIEBER</v>
      </c>
      <c r="F29" s="10"/>
      <c r="G29" s="9">
        <v>6</v>
      </c>
      <c r="H29" s="3" t="s">
        <v>3</v>
      </c>
      <c r="I29" s="9">
        <v>11</v>
      </c>
      <c r="J29" s="2"/>
      <c r="K29" s="9">
        <v>13</v>
      </c>
      <c r="L29" s="3" t="s">
        <v>3</v>
      </c>
      <c r="M29" s="9">
        <v>11</v>
      </c>
      <c r="N29" s="2"/>
      <c r="O29" s="9">
        <v>10</v>
      </c>
      <c r="P29" s="3" t="s">
        <v>3</v>
      </c>
      <c r="Q29" s="9">
        <v>12</v>
      </c>
      <c r="R29" s="2"/>
      <c r="S29" s="9">
        <v>8</v>
      </c>
      <c r="T29" s="3" t="s">
        <v>3</v>
      </c>
      <c r="U29" s="9">
        <v>11</v>
      </c>
      <c r="V29" s="2"/>
      <c r="W29" s="9"/>
      <c r="X29" s="3" t="s">
        <v>3</v>
      </c>
      <c r="Y29" s="9"/>
      <c r="Z29" s="2"/>
      <c r="AA29" s="16">
        <f>SUM(AI29:AM29)</f>
        <v>1</v>
      </c>
      <c r="AB29" s="3" t="s">
        <v>3</v>
      </c>
      <c r="AC29" s="16">
        <f>SUM(AO29+AP29+AQ29+AR29+AS29)/2</f>
        <v>3</v>
      </c>
      <c r="AD29" s="2"/>
      <c r="AE29" s="16">
        <f>IF(AA29=3,1,0)</f>
        <v>0</v>
      </c>
      <c r="AF29" s="3" t="s">
        <v>3</v>
      </c>
      <c r="AG29" s="16">
        <f>IF(AC29=3,1,0)</f>
        <v>1</v>
      </c>
      <c r="AI29" s="17">
        <f t="shared" si="0"/>
        <v>0</v>
      </c>
      <c r="AJ29" s="17">
        <f t="shared" si="1"/>
        <v>1</v>
      </c>
      <c r="AK29" s="17">
        <f t="shared" si="2"/>
        <v>0</v>
      </c>
      <c r="AL29" s="17">
        <f t="shared" si="3"/>
        <v>0</v>
      </c>
      <c r="AM29" s="17">
        <f t="shared" si="4"/>
        <v>0</v>
      </c>
      <c r="AN29" s="17"/>
      <c r="AO29" s="17">
        <f t="shared" si="5"/>
        <v>2</v>
      </c>
      <c r="AP29" s="17">
        <f t="shared" si="6"/>
        <v>0</v>
      </c>
      <c r="AQ29" s="17">
        <f t="shared" si="7"/>
        <v>2</v>
      </c>
      <c r="AR29" s="17">
        <f t="shared" si="8"/>
        <v>2</v>
      </c>
      <c r="AS29" s="17">
        <f t="shared" si="9"/>
        <v>0</v>
      </c>
    </row>
    <row r="30" spans="2:45" ht="15">
      <c r="B30" s="15" t="s">
        <v>24</v>
      </c>
      <c r="C30" s="6"/>
      <c r="G30" s="2"/>
      <c r="I30" s="2"/>
      <c r="J30" s="2"/>
      <c r="K30" s="2"/>
      <c r="L30" s="3"/>
      <c r="M30" s="2"/>
      <c r="N30" s="2"/>
      <c r="O30" s="2"/>
      <c r="P30" s="3"/>
      <c r="Q30" s="2"/>
      <c r="R30" s="2"/>
      <c r="S30" s="2"/>
      <c r="U30" s="2"/>
      <c r="V30" s="2"/>
      <c r="W30" s="2"/>
      <c r="Y30" s="2"/>
      <c r="Z30" s="2"/>
      <c r="AA30" s="2"/>
      <c r="AB30" s="3"/>
      <c r="AC30" s="2"/>
      <c r="AD30" s="2"/>
      <c r="AE30" s="2"/>
      <c r="AF30" s="2"/>
      <c r="AG30" s="2"/>
      <c r="AI30" s="17">
        <f t="shared" si="0"/>
        <v>0</v>
      </c>
      <c r="AJ30" s="17">
        <f t="shared" si="1"/>
        <v>0</v>
      </c>
      <c r="AK30" s="17">
        <f t="shared" si="2"/>
        <v>0</v>
      </c>
      <c r="AL30" s="17">
        <f t="shared" si="3"/>
        <v>0</v>
      </c>
      <c r="AM30" s="17">
        <f t="shared" si="4"/>
        <v>0</v>
      </c>
      <c r="AN30" s="17"/>
      <c r="AO30" s="17">
        <f t="shared" si="5"/>
        <v>0</v>
      </c>
      <c r="AP30" s="17">
        <f t="shared" si="6"/>
        <v>0</v>
      </c>
      <c r="AQ30" s="17">
        <f t="shared" si="7"/>
        <v>0</v>
      </c>
      <c r="AR30" s="17">
        <f t="shared" si="8"/>
        <v>0</v>
      </c>
      <c r="AS30" s="17">
        <f t="shared" si="9"/>
        <v>0</v>
      </c>
    </row>
    <row r="31" spans="1:45" ht="15">
      <c r="A31" s="2" t="s">
        <v>27</v>
      </c>
      <c r="B31" s="8" t="str">
        <f>B9</f>
        <v>Bjarne KREIßL</v>
      </c>
      <c r="C31" s="6" t="s">
        <v>14</v>
      </c>
      <c r="D31" s="2" t="s">
        <v>31</v>
      </c>
      <c r="E31" s="9" t="str">
        <f>E9</f>
        <v>Mikka HARTSTANG</v>
      </c>
      <c r="F31" s="10"/>
      <c r="G31" s="9">
        <v>8</v>
      </c>
      <c r="H31" s="3" t="s">
        <v>3</v>
      </c>
      <c r="I31" s="9">
        <v>11</v>
      </c>
      <c r="J31" s="2"/>
      <c r="K31" s="9">
        <v>7</v>
      </c>
      <c r="L31" s="3" t="s">
        <v>3</v>
      </c>
      <c r="M31" s="9">
        <v>11</v>
      </c>
      <c r="N31" s="2"/>
      <c r="O31" s="9">
        <v>6</v>
      </c>
      <c r="P31" s="3" t="s">
        <v>3</v>
      </c>
      <c r="Q31" s="9">
        <v>11</v>
      </c>
      <c r="R31" s="2"/>
      <c r="S31" s="9"/>
      <c r="T31" s="3" t="s">
        <v>3</v>
      </c>
      <c r="U31" s="9"/>
      <c r="V31" s="2"/>
      <c r="W31" s="9"/>
      <c r="X31" s="3" t="s">
        <v>3</v>
      </c>
      <c r="Y31" s="9"/>
      <c r="Z31" s="2"/>
      <c r="AA31" s="16">
        <f>SUM(AI31:AM31)</f>
        <v>0</v>
      </c>
      <c r="AB31" s="3" t="s">
        <v>3</v>
      </c>
      <c r="AC31" s="16">
        <f>SUM(AO31+AP31+AQ31+AR31+AS31)/2</f>
        <v>3</v>
      </c>
      <c r="AD31" s="2"/>
      <c r="AE31" s="16">
        <f>IF(AA31=3,1,0)</f>
        <v>0</v>
      </c>
      <c r="AF31" s="3" t="s">
        <v>3</v>
      </c>
      <c r="AG31" s="16">
        <f>IF(AC31=3,1,0)</f>
        <v>1</v>
      </c>
      <c r="AI31" s="17">
        <f t="shared" si="0"/>
        <v>0</v>
      </c>
      <c r="AJ31" s="17">
        <f t="shared" si="1"/>
        <v>0</v>
      </c>
      <c r="AK31" s="17">
        <f t="shared" si="2"/>
        <v>0</v>
      </c>
      <c r="AL31" s="17">
        <f t="shared" si="3"/>
        <v>0</v>
      </c>
      <c r="AM31" s="17">
        <f t="shared" si="4"/>
        <v>0</v>
      </c>
      <c r="AN31" s="17"/>
      <c r="AO31" s="17">
        <f t="shared" si="5"/>
        <v>2</v>
      </c>
      <c r="AP31" s="17">
        <f t="shared" si="6"/>
        <v>2</v>
      </c>
      <c r="AQ31" s="17">
        <f t="shared" si="7"/>
        <v>2</v>
      </c>
      <c r="AR31" s="17">
        <f t="shared" si="8"/>
        <v>0</v>
      </c>
      <c r="AS31" s="17">
        <f t="shared" si="9"/>
        <v>0</v>
      </c>
    </row>
    <row r="32" spans="1:45" ht="15">
      <c r="A32" s="2" t="s">
        <v>28</v>
      </c>
      <c r="B32" s="8" t="str">
        <f>B10</f>
        <v>Leon HINTZE</v>
      </c>
      <c r="C32" s="6" t="s">
        <v>14</v>
      </c>
      <c r="D32" s="2" t="s">
        <v>32</v>
      </c>
      <c r="E32" s="9" t="str">
        <f>E10</f>
        <v>Tammo MISERA</v>
      </c>
      <c r="F32" s="10"/>
      <c r="G32" s="9">
        <v>9</v>
      </c>
      <c r="H32" s="3" t="s">
        <v>3</v>
      </c>
      <c r="I32" s="9">
        <v>11</v>
      </c>
      <c r="J32" s="2"/>
      <c r="K32" s="9">
        <v>5</v>
      </c>
      <c r="L32" s="3" t="s">
        <v>3</v>
      </c>
      <c r="M32" s="9">
        <v>11</v>
      </c>
      <c r="N32" s="2"/>
      <c r="O32" s="9">
        <v>11</v>
      </c>
      <c r="P32" s="3" t="s">
        <v>3</v>
      </c>
      <c r="Q32" s="9">
        <v>9</v>
      </c>
      <c r="R32" s="2"/>
      <c r="S32" s="9">
        <v>4</v>
      </c>
      <c r="T32" s="3" t="s">
        <v>3</v>
      </c>
      <c r="U32" s="9">
        <v>11</v>
      </c>
      <c r="V32" s="2"/>
      <c r="W32" s="9"/>
      <c r="X32" s="3" t="s">
        <v>3</v>
      </c>
      <c r="Y32" s="9"/>
      <c r="Z32" s="2"/>
      <c r="AA32" s="16">
        <f>SUM(AI32:AM32)</f>
        <v>1</v>
      </c>
      <c r="AB32" s="3" t="s">
        <v>3</v>
      </c>
      <c r="AC32" s="16">
        <f>SUM(AO32+AP32+AQ32+AR32+AS32)/2</f>
        <v>3</v>
      </c>
      <c r="AD32" s="2"/>
      <c r="AE32" s="16">
        <f>IF(AA32=3,1,0)</f>
        <v>0</v>
      </c>
      <c r="AF32" s="3" t="s">
        <v>3</v>
      </c>
      <c r="AG32" s="16">
        <f>IF(AC32=3,1,0)</f>
        <v>1</v>
      </c>
      <c r="AI32" s="17">
        <f t="shared" si="0"/>
        <v>0</v>
      </c>
      <c r="AJ32" s="17">
        <f t="shared" si="1"/>
        <v>0</v>
      </c>
      <c r="AK32" s="17">
        <f t="shared" si="2"/>
        <v>1</v>
      </c>
      <c r="AL32" s="17">
        <f t="shared" si="3"/>
        <v>0</v>
      </c>
      <c r="AM32" s="17">
        <f t="shared" si="4"/>
        <v>0</v>
      </c>
      <c r="AN32" s="17"/>
      <c r="AO32" s="17">
        <f t="shared" si="5"/>
        <v>2</v>
      </c>
      <c r="AP32" s="17">
        <f t="shared" si="6"/>
        <v>2</v>
      </c>
      <c r="AQ32" s="17">
        <f t="shared" si="7"/>
        <v>0</v>
      </c>
      <c r="AR32" s="17">
        <f t="shared" si="8"/>
        <v>2</v>
      </c>
      <c r="AS32" s="17">
        <f t="shared" si="9"/>
        <v>0</v>
      </c>
    </row>
    <row r="33" spans="1:45" ht="15">
      <c r="A33" s="2" t="s">
        <v>29</v>
      </c>
      <c r="B33" s="8" t="str">
        <f>B11</f>
        <v>Mattes HAßELMANN</v>
      </c>
      <c r="C33" s="6" t="s">
        <v>14</v>
      </c>
      <c r="D33" s="2" t="s">
        <v>33</v>
      </c>
      <c r="E33" s="9" t="str">
        <f>E11</f>
        <v>Max GROTHE</v>
      </c>
      <c r="F33" s="10"/>
      <c r="G33" s="9">
        <v>7</v>
      </c>
      <c r="H33" s="3" t="s">
        <v>3</v>
      </c>
      <c r="I33" s="9">
        <v>11</v>
      </c>
      <c r="J33" s="2"/>
      <c r="K33" s="9">
        <v>6</v>
      </c>
      <c r="L33" s="3" t="s">
        <v>3</v>
      </c>
      <c r="M33" s="9">
        <v>11</v>
      </c>
      <c r="N33" s="2"/>
      <c r="O33" s="9">
        <v>7</v>
      </c>
      <c r="P33" s="3" t="s">
        <v>3</v>
      </c>
      <c r="Q33" s="9">
        <v>11</v>
      </c>
      <c r="R33" s="2"/>
      <c r="S33" s="9"/>
      <c r="T33" s="3" t="s">
        <v>3</v>
      </c>
      <c r="U33" s="9"/>
      <c r="V33" s="2"/>
      <c r="W33" s="9"/>
      <c r="X33" s="3" t="s">
        <v>3</v>
      </c>
      <c r="Y33" s="9"/>
      <c r="Z33" s="2"/>
      <c r="AA33" s="16">
        <f>SUM(AI33:AM33)</f>
        <v>0</v>
      </c>
      <c r="AB33" s="3" t="s">
        <v>3</v>
      </c>
      <c r="AC33" s="16">
        <f>SUM(AO33+AP33+AQ33+AR33+AS33)/2</f>
        <v>3</v>
      </c>
      <c r="AD33" s="2"/>
      <c r="AE33" s="16">
        <f>IF(AA33=3,1,0)</f>
        <v>0</v>
      </c>
      <c r="AF33" s="3" t="s">
        <v>3</v>
      </c>
      <c r="AG33" s="16">
        <f>IF(AC33=3,1,0)</f>
        <v>1</v>
      </c>
      <c r="AI33" s="17">
        <f t="shared" si="0"/>
        <v>0</v>
      </c>
      <c r="AJ33" s="17">
        <f t="shared" si="1"/>
        <v>0</v>
      </c>
      <c r="AK33" s="17">
        <f t="shared" si="2"/>
        <v>0</v>
      </c>
      <c r="AL33" s="17">
        <f t="shared" si="3"/>
        <v>0</v>
      </c>
      <c r="AM33" s="17">
        <f t="shared" si="4"/>
        <v>0</v>
      </c>
      <c r="AN33" s="17"/>
      <c r="AO33" s="17">
        <f t="shared" si="5"/>
        <v>2</v>
      </c>
      <c r="AP33" s="17">
        <f t="shared" si="6"/>
        <v>2</v>
      </c>
      <c r="AQ33" s="17">
        <f t="shared" si="7"/>
        <v>2</v>
      </c>
      <c r="AR33" s="17">
        <f t="shared" si="8"/>
        <v>0</v>
      </c>
      <c r="AS33" s="17">
        <f t="shared" si="9"/>
        <v>0</v>
      </c>
    </row>
    <row r="34" spans="1:45" ht="15">
      <c r="A34" s="2" t="s">
        <v>30</v>
      </c>
      <c r="B34" s="8" t="str">
        <f>B12</f>
        <v>Thomas WÜSTEFELD</v>
      </c>
      <c r="C34" s="6" t="s">
        <v>14</v>
      </c>
      <c r="D34" s="2" t="s">
        <v>34</v>
      </c>
      <c r="E34" s="9" t="str">
        <f>E12</f>
        <v>Maxim MÜLLER</v>
      </c>
      <c r="F34" s="10"/>
      <c r="G34" s="9">
        <v>6</v>
      </c>
      <c r="H34" s="3" t="s">
        <v>3</v>
      </c>
      <c r="I34" s="9">
        <v>11</v>
      </c>
      <c r="J34" s="2"/>
      <c r="K34" s="9">
        <v>5</v>
      </c>
      <c r="L34" s="3" t="s">
        <v>3</v>
      </c>
      <c r="M34" s="9">
        <v>11</v>
      </c>
      <c r="N34" s="2"/>
      <c r="O34" s="9">
        <v>12</v>
      </c>
      <c r="P34" s="3" t="s">
        <v>3</v>
      </c>
      <c r="Q34" s="9">
        <v>10</v>
      </c>
      <c r="R34" s="2"/>
      <c r="S34" s="9">
        <v>6</v>
      </c>
      <c r="T34" s="3" t="s">
        <v>3</v>
      </c>
      <c r="U34" s="9">
        <v>11</v>
      </c>
      <c r="V34" s="2"/>
      <c r="W34" s="9"/>
      <c r="X34" s="3" t="s">
        <v>3</v>
      </c>
      <c r="Y34" s="9"/>
      <c r="Z34" s="2"/>
      <c r="AA34" s="16">
        <f>SUM(AI34:AM34)</f>
        <v>1</v>
      </c>
      <c r="AB34" s="3" t="s">
        <v>3</v>
      </c>
      <c r="AC34" s="16">
        <f>SUM(AO34+AP34+AQ34+AR34+AS34)/2</f>
        <v>3</v>
      </c>
      <c r="AD34" s="2"/>
      <c r="AE34" s="16">
        <f>IF(AA34=3,1,0)</f>
        <v>0</v>
      </c>
      <c r="AF34" s="3" t="s">
        <v>3</v>
      </c>
      <c r="AG34" s="16">
        <f>IF(AC34=3,1,0)</f>
        <v>1</v>
      </c>
      <c r="AI34" s="17">
        <f t="shared" si="0"/>
        <v>0</v>
      </c>
      <c r="AJ34" s="17">
        <f t="shared" si="1"/>
        <v>0</v>
      </c>
      <c r="AK34" s="17">
        <f t="shared" si="2"/>
        <v>1</v>
      </c>
      <c r="AL34" s="17">
        <f t="shared" si="3"/>
        <v>0</v>
      </c>
      <c r="AM34" s="17">
        <f t="shared" si="4"/>
        <v>0</v>
      </c>
      <c r="AN34" s="17"/>
      <c r="AO34" s="17">
        <f t="shared" si="5"/>
        <v>2</v>
      </c>
      <c r="AP34" s="17">
        <f t="shared" si="6"/>
        <v>2</v>
      </c>
      <c r="AQ34" s="17">
        <f t="shared" si="7"/>
        <v>0</v>
      </c>
      <c r="AR34" s="17">
        <f t="shared" si="8"/>
        <v>2</v>
      </c>
      <c r="AS34" s="17">
        <f t="shared" si="9"/>
        <v>0</v>
      </c>
    </row>
    <row r="35" spans="2:45" ht="15">
      <c r="B35" s="15" t="s">
        <v>25</v>
      </c>
      <c r="C35" s="6"/>
      <c r="G35" s="2"/>
      <c r="I35" s="2"/>
      <c r="J35" s="2"/>
      <c r="K35" s="2"/>
      <c r="L35" s="3"/>
      <c r="M35" s="2"/>
      <c r="N35" s="2"/>
      <c r="O35" s="2"/>
      <c r="P35" s="3"/>
      <c r="Q35" s="2"/>
      <c r="R35" s="2"/>
      <c r="S35" s="2"/>
      <c r="U35" s="2"/>
      <c r="V35" s="2"/>
      <c r="W35" s="2"/>
      <c r="Y35" s="2"/>
      <c r="Z35" s="2"/>
      <c r="AA35" s="2"/>
      <c r="AB35" s="3"/>
      <c r="AC35" s="2"/>
      <c r="AD35" s="2"/>
      <c r="AE35" s="2"/>
      <c r="AF35" s="2"/>
      <c r="AG35" s="2"/>
      <c r="AI35" s="17">
        <f t="shared" si="0"/>
        <v>0</v>
      </c>
      <c r="AJ35" s="17">
        <f t="shared" si="1"/>
        <v>0</v>
      </c>
      <c r="AK35" s="17">
        <f t="shared" si="2"/>
        <v>0</v>
      </c>
      <c r="AL35" s="17">
        <f t="shared" si="3"/>
        <v>0</v>
      </c>
      <c r="AM35" s="17">
        <f t="shared" si="4"/>
        <v>0</v>
      </c>
      <c r="AN35" s="17"/>
      <c r="AO35" s="17">
        <f t="shared" si="5"/>
        <v>0</v>
      </c>
      <c r="AP35" s="17">
        <f t="shared" si="6"/>
        <v>0</v>
      </c>
      <c r="AQ35" s="17">
        <f t="shared" si="7"/>
        <v>0</v>
      </c>
      <c r="AR35" s="17">
        <f t="shared" si="8"/>
        <v>0</v>
      </c>
      <c r="AS35" s="17">
        <f t="shared" si="9"/>
        <v>0</v>
      </c>
    </row>
    <row r="36" spans="1:45" ht="15">
      <c r="A36" s="2" t="s">
        <v>0</v>
      </c>
      <c r="B36" s="34" t="str">
        <f>B5</f>
        <v>Viola BLACH</v>
      </c>
      <c r="C36" s="6" t="s">
        <v>14</v>
      </c>
      <c r="D36" s="2" t="s">
        <v>13</v>
      </c>
      <c r="E36" s="9" t="str">
        <f>E7</f>
        <v>Ronja GOTHE</v>
      </c>
      <c r="F36" s="10"/>
      <c r="G36" s="9">
        <v>11</v>
      </c>
      <c r="H36" s="3" t="s">
        <v>3</v>
      </c>
      <c r="I36" s="9">
        <v>1</v>
      </c>
      <c r="J36" s="2"/>
      <c r="K36" s="9">
        <v>11</v>
      </c>
      <c r="L36" s="3" t="s">
        <v>3</v>
      </c>
      <c r="M36" s="9">
        <v>2</v>
      </c>
      <c r="N36" s="2"/>
      <c r="O36" s="9">
        <v>11</v>
      </c>
      <c r="P36" s="3" t="s">
        <v>3</v>
      </c>
      <c r="Q36" s="9">
        <v>4</v>
      </c>
      <c r="R36" s="2"/>
      <c r="S36" s="9"/>
      <c r="T36" s="3" t="s">
        <v>3</v>
      </c>
      <c r="U36" s="9"/>
      <c r="V36" s="2"/>
      <c r="W36" s="9"/>
      <c r="X36" s="3" t="s">
        <v>3</v>
      </c>
      <c r="Y36" s="9"/>
      <c r="Z36" s="2"/>
      <c r="AA36" s="16">
        <f>SUM(AI36:AM36)</f>
        <v>3</v>
      </c>
      <c r="AB36" s="3" t="s">
        <v>3</v>
      </c>
      <c r="AC36" s="16">
        <f>SUM(AO36+AP36+AQ36+AR36+AS36)/2</f>
        <v>0</v>
      </c>
      <c r="AD36" s="2"/>
      <c r="AE36" s="16">
        <f>IF(AA36=3,1,0)</f>
        <v>1</v>
      </c>
      <c r="AF36" s="3" t="s">
        <v>3</v>
      </c>
      <c r="AG36" s="16">
        <f>IF(AC36=3,1,0)</f>
        <v>0</v>
      </c>
      <c r="AI36" s="17">
        <f t="shared" si="0"/>
        <v>1</v>
      </c>
      <c r="AJ36" s="17">
        <f t="shared" si="1"/>
        <v>1</v>
      </c>
      <c r="AK36" s="17">
        <f t="shared" si="2"/>
        <v>1</v>
      </c>
      <c r="AL36" s="17">
        <f t="shared" si="3"/>
        <v>0</v>
      </c>
      <c r="AM36" s="17">
        <f t="shared" si="4"/>
        <v>0</v>
      </c>
      <c r="AN36" s="17"/>
      <c r="AO36" s="17">
        <f t="shared" si="5"/>
        <v>0</v>
      </c>
      <c r="AP36" s="17">
        <f t="shared" si="6"/>
        <v>0</v>
      </c>
      <c r="AQ36" s="17">
        <f t="shared" si="7"/>
        <v>0</v>
      </c>
      <c r="AR36" s="17">
        <f t="shared" si="8"/>
        <v>0</v>
      </c>
      <c r="AS36" s="17">
        <f t="shared" si="9"/>
        <v>0</v>
      </c>
    </row>
    <row r="37" spans="1:45" ht="15">
      <c r="A37" s="2" t="s">
        <v>9</v>
      </c>
      <c r="B37" s="8" t="str">
        <f>B6</f>
        <v>Paulina NOLTE</v>
      </c>
      <c r="C37" s="6" t="s">
        <v>14</v>
      </c>
      <c r="D37" s="2" t="s">
        <v>10</v>
      </c>
      <c r="E37" s="9" t="str">
        <f>E8</f>
        <v>Julia SCHIEBER</v>
      </c>
      <c r="F37" s="10"/>
      <c r="G37" s="9">
        <v>11</v>
      </c>
      <c r="H37" s="3" t="s">
        <v>3</v>
      </c>
      <c r="I37" s="9">
        <v>7</v>
      </c>
      <c r="J37" s="2"/>
      <c r="K37" s="9">
        <v>11</v>
      </c>
      <c r="L37" s="3" t="s">
        <v>3</v>
      </c>
      <c r="M37" s="9">
        <v>7</v>
      </c>
      <c r="N37" s="2"/>
      <c r="O37" s="9">
        <v>11</v>
      </c>
      <c r="P37" s="3" t="s">
        <v>3</v>
      </c>
      <c r="Q37" s="9">
        <v>5</v>
      </c>
      <c r="R37" s="2"/>
      <c r="S37" s="9"/>
      <c r="T37" s="3" t="s">
        <v>3</v>
      </c>
      <c r="U37" s="9"/>
      <c r="V37" s="2"/>
      <c r="W37" s="9"/>
      <c r="X37" s="3" t="s">
        <v>3</v>
      </c>
      <c r="Y37" s="9"/>
      <c r="Z37" s="2"/>
      <c r="AA37" s="16">
        <f>SUM(AI37:AM37)</f>
        <v>3</v>
      </c>
      <c r="AB37" s="3" t="s">
        <v>3</v>
      </c>
      <c r="AC37" s="16">
        <f>SUM(AO37+AP37+AQ37+AR37+AS37)/2</f>
        <v>0</v>
      </c>
      <c r="AD37" s="2"/>
      <c r="AE37" s="16">
        <f>IF(AA37=3,1,0)</f>
        <v>1</v>
      </c>
      <c r="AF37" s="3" t="s">
        <v>3</v>
      </c>
      <c r="AG37" s="16">
        <f>IF(AC37=3,1,0)</f>
        <v>0</v>
      </c>
      <c r="AI37" s="17">
        <f t="shared" si="0"/>
        <v>1</v>
      </c>
      <c r="AJ37" s="17">
        <f t="shared" si="1"/>
        <v>1</v>
      </c>
      <c r="AK37" s="17">
        <f t="shared" si="2"/>
        <v>1</v>
      </c>
      <c r="AL37" s="17">
        <f t="shared" si="3"/>
        <v>0</v>
      </c>
      <c r="AM37" s="17">
        <f t="shared" si="4"/>
        <v>0</v>
      </c>
      <c r="AN37" s="17"/>
      <c r="AO37" s="17">
        <f t="shared" si="5"/>
        <v>0</v>
      </c>
      <c r="AP37" s="17">
        <f t="shared" si="6"/>
        <v>0</v>
      </c>
      <c r="AQ37" s="17">
        <f t="shared" si="7"/>
        <v>0</v>
      </c>
      <c r="AR37" s="17">
        <f t="shared" si="8"/>
        <v>0</v>
      </c>
      <c r="AS37" s="17">
        <f t="shared" si="9"/>
        <v>0</v>
      </c>
    </row>
    <row r="38" spans="1:45" ht="15">
      <c r="A38" s="2" t="s">
        <v>11</v>
      </c>
      <c r="B38" s="8" t="str">
        <f>B7</f>
        <v>Julia Samira STRANZ</v>
      </c>
      <c r="C38" s="6" t="s">
        <v>14</v>
      </c>
      <c r="D38" s="2" t="s">
        <v>1</v>
      </c>
      <c r="E38" s="9" t="str">
        <f>E5</f>
        <v>Tabea BRAATZ</v>
      </c>
      <c r="F38" s="10"/>
      <c r="G38" s="9">
        <v>11</v>
      </c>
      <c r="H38" s="3" t="s">
        <v>3</v>
      </c>
      <c r="I38" s="9">
        <v>5</v>
      </c>
      <c r="J38" s="2"/>
      <c r="K38" s="9">
        <v>9</v>
      </c>
      <c r="L38" s="3" t="s">
        <v>3</v>
      </c>
      <c r="M38" s="9">
        <v>11</v>
      </c>
      <c r="N38" s="2"/>
      <c r="O38" s="9">
        <v>11</v>
      </c>
      <c r="P38" s="3" t="s">
        <v>3</v>
      </c>
      <c r="Q38" s="9">
        <v>5</v>
      </c>
      <c r="R38" s="2"/>
      <c r="S38" s="9">
        <v>11</v>
      </c>
      <c r="T38" s="3" t="s">
        <v>3</v>
      </c>
      <c r="U38" s="9">
        <v>9</v>
      </c>
      <c r="V38" s="2"/>
      <c r="W38" s="9"/>
      <c r="X38" s="3" t="s">
        <v>3</v>
      </c>
      <c r="Y38" s="9"/>
      <c r="Z38" s="2"/>
      <c r="AA38" s="16">
        <f>SUM(AI38:AM38)</f>
        <v>3</v>
      </c>
      <c r="AB38" s="3" t="s">
        <v>3</v>
      </c>
      <c r="AC38" s="16">
        <f>SUM(AO38+AP38+AQ38+AR38+AS38)/2</f>
        <v>1</v>
      </c>
      <c r="AD38" s="2"/>
      <c r="AE38" s="16">
        <f>IF(AA38=3,1,0)</f>
        <v>1</v>
      </c>
      <c r="AF38" s="3" t="s">
        <v>3</v>
      </c>
      <c r="AG38" s="16">
        <f>IF(AC38=3,1,0)</f>
        <v>0</v>
      </c>
      <c r="AI38" s="17">
        <f t="shared" si="0"/>
        <v>1</v>
      </c>
      <c r="AJ38" s="17">
        <f t="shared" si="1"/>
        <v>0</v>
      </c>
      <c r="AK38" s="17">
        <f t="shared" si="2"/>
        <v>1</v>
      </c>
      <c r="AL38" s="17">
        <f t="shared" si="3"/>
        <v>1</v>
      </c>
      <c r="AM38" s="17">
        <f t="shared" si="4"/>
        <v>0</v>
      </c>
      <c r="AN38" s="17"/>
      <c r="AO38" s="17">
        <f t="shared" si="5"/>
        <v>0</v>
      </c>
      <c r="AP38" s="17">
        <f t="shared" si="6"/>
        <v>2</v>
      </c>
      <c r="AQ38" s="17">
        <f t="shared" si="7"/>
        <v>0</v>
      </c>
      <c r="AR38" s="17">
        <f t="shared" si="8"/>
        <v>0</v>
      </c>
      <c r="AS38" s="17">
        <f t="shared" si="9"/>
        <v>0</v>
      </c>
    </row>
    <row r="39" spans="1:45" ht="15">
      <c r="A39" s="2" t="s">
        <v>12</v>
      </c>
      <c r="B39" s="8" t="str">
        <f>B8</f>
        <v>Natalie GARMON</v>
      </c>
      <c r="C39" s="6" t="s">
        <v>14</v>
      </c>
      <c r="D39" s="2" t="s">
        <v>2</v>
      </c>
      <c r="E39" s="9" t="str">
        <f>E6</f>
        <v>Helen HILKER</v>
      </c>
      <c r="F39" s="10"/>
      <c r="G39" s="9">
        <v>10</v>
      </c>
      <c r="H39" s="3" t="s">
        <v>3</v>
      </c>
      <c r="I39" s="9">
        <v>12</v>
      </c>
      <c r="J39" s="2"/>
      <c r="K39" s="9">
        <v>11</v>
      </c>
      <c r="L39" s="3" t="s">
        <v>3</v>
      </c>
      <c r="M39" s="9">
        <v>7</v>
      </c>
      <c r="N39" s="2"/>
      <c r="O39" s="9">
        <v>8</v>
      </c>
      <c r="P39" s="3" t="s">
        <v>3</v>
      </c>
      <c r="Q39" s="9">
        <v>11</v>
      </c>
      <c r="R39" s="2"/>
      <c r="S39" s="9">
        <v>13</v>
      </c>
      <c r="T39" s="3" t="s">
        <v>3</v>
      </c>
      <c r="U39" s="9">
        <v>11</v>
      </c>
      <c r="V39" s="2"/>
      <c r="W39" s="9">
        <v>11</v>
      </c>
      <c r="X39" s="3" t="s">
        <v>3</v>
      </c>
      <c r="Y39" s="9">
        <v>6</v>
      </c>
      <c r="Z39" s="2"/>
      <c r="AA39" s="16">
        <f>SUM(AI39:AM39)</f>
        <v>3</v>
      </c>
      <c r="AB39" s="3" t="s">
        <v>3</v>
      </c>
      <c r="AC39" s="16">
        <f>SUM(AO39+AP39+AQ39+AR39+AS39)/2</f>
        <v>2</v>
      </c>
      <c r="AD39" s="2"/>
      <c r="AE39" s="16">
        <f>IF(AA39=3,1,0)</f>
        <v>1</v>
      </c>
      <c r="AF39" s="3" t="s">
        <v>3</v>
      </c>
      <c r="AG39" s="16">
        <f>IF(AC39=3,1,0)</f>
        <v>0</v>
      </c>
      <c r="AI39" s="17">
        <f t="shared" si="0"/>
        <v>0</v>
      </c>
      <c r="AJ39" s="17">
        <f t="shared" si="1"/>
        <v>1</v>
      </c>
      <c r="AK39" s="17">
        <f t="shared" si="2"/>
        <v>0</v>
      </c>
      <c r="AL39" s="17">
        <f t="shared" si="3"/>
        <v>1</v>
      </c>
      <c r="AM39" s="17">
        <f t="shared" si="4"/>
        <v>1</v>
      </c>
      <c r="AN39" s="17"/>
      <c r="AO39" s="17">
        <f t="shared" si="5"/>
        <v>2</v>
      </c>
      <c r="AP39" s="17">
        <f t="shared" si="6"/>
        <v>0</v>
      </c>
      <c r="AQ39" s="17">
        <f t="shared" si="7"/>
        <v>2</v>
      </c>
      <c r="AR39" s="17">
        <f t="shared" si="8"/>
        <v>0</v>
      </c>
      <c r="AS39" s="17">
        <f t="shared" si="9"/>
        <v>0</v>
      </c>
    </row>
    <row r="40" spans="2:45" ht="15">
      <c r="B40" s="15" t="s">
        <v>26</v>
      </c>
      <c r="C40" s="6"/>
      <c r="G40" s="2"/>
      <c r="I40" s="2"/>
      <c r="J40" s="2"/>
      <c r="K40" s="2"/>
      <c r="L40" s="3"/>
      <c r="M40" s="2"/>
      <c r="N40" s="2"/>
      <c r="O40" s="2"/>
      <c r="P40" s="3"/>
      <c r="Q40" s="2"/>
      <c r="R40" s="2"/>
      <c r="S40" s="2"/>
      <c r="U40" s="2"/>
      <c r="V40" s="2"/>
      <c r="W40" s="2"/>
      <c r="Y40" s="2"/>
      <c r="Z40" s="2"/>
      <c r="AA40" s="2"/>
      <c r="AB40" s="3"/>
      <c r="AC40" s="2"/>
      <c r="AD40" s="2"/>
      <c r="AE40" s="2"/>
      <c r="AF40" s="2"/>
      <c r="AG40" s="2"/>
      <c r="AI40" s="17">
        <f t="shared" si="0"/>
        <v>0</v>
      </c>
      <c r="AJ40" s="17">
        <f t="shared" si="1"/>
        <v>0</v>
      </c>
      <c r="AK40" s="17">
        <f t="shared" si="2"/>
        <v>0</v>
      </c>
      <c r="AL40" s="17">
        <f t="shared" si="3"/>
        <v>0</v>
      </c>
      <c r="AM40" s="17">
        <f t="shared" si="4"/>
        <v>0</v>
      </c>
      <c r="AN40" s="17"/>
      <c r="AO40" s="17">
        <f t="shared" si="5"/>
        <v>0</v>
      </c>
      <c r="AP40" s="17">
        <f t="shared" si="6"/>
        <v>0</v>
      </c>
      <c r="AQ40" s="17">
        <f t="shared" si="7"/>
        <v>0</v>
      </c>
      <c r="AR40" s="17">
        <f t="shared" si="8"/>
        <v>0</v>
      </c>
      <c r="AS40" s="17">
        <f t="shared" si="9"/>
        <v>0</v>
      </c>
    </row>
    <row r="41" spans="1:45" ht="15">
      <c r="A41" s="2" t="s">
        <v>27</v>
      </c>
      <c r="B41" s="8" t="str">
        <f>B9</f>
        <v>Bjarne KREIßL</v>
      </c>
      <c r="C41" s="6" t="s">
        <v>14</v>
      </c>
      <c r="D41" s="2" t="s">
        <v>33</v>
      </c>
      <c r="E41" s="9" t="str">
        <f>E11</f>
        <v>Max GROTHE</v>
      </c>
      <c r="F41" s="10"/>
      <c r="G41" s="9">
        <v>11</v>
      </c>
      <c r="H41" s="3" t="s">
        <v>3</v>
      </c>
      <c r="I41" s="9">
        <v>8</v>
      </c>
      <c r="J41" s="2"/>
      <c r="K41" s="9">
        <v>11</v>
      </c>
      <c r="L41" s="3" t="s">
        <v>3</v>
      </c>
      <c r="M41" s="9">
        <v>6</v>
      </c>
      <c r="N41" s="2"/>
      <c r="O41" s="9">
        <v>11</v>
      </c>
      <c r="P41" s="3" t="s">
        <v>3</v>
      </c>
      <c r="Q41" s="9">
        <v>6</v>
      </c>
      <c r="R41" s="2"/>
      <c r="S41" s="9"/>
      <c r="T41" s="3" t="s">
        <v>3</v>
      </c>
      <c r="U41" s="9"/>
      <c r="V41" s="2"/>
      <c r="W41" s="9"/>
      <c r="X41" s="3" t="s">
        <v>3</v>
      </c>
      <c r="Y41" s="9"/>
      <c r="Z41" s="2"/>
      <c r="AA41" s="16">
        <f>SUM(AI41:AM41)</f>
        <v>3</v>
      </c>
      <c r="AB41" s="3" t="s">
        <v>3</v>
      </c>
      <c r="AC41" s="16">
        <f>SUM(AO41+AP41+AQ41+AR41+AS41)/2</f>
        <v>0</v>
      </c>
      <c r="AD41" s="2"/>
      <c r="AE41" s="16">
        <f>IF(AA41=3,1,0)</f>
        <v>1</v>
      </c>
      <c r="AF41" s="3" t="s">
        <v>3</v>
      </c>
      <c r="AG41" s="16">
        <f>IF(AC41=3,1,0)</f>
        <v>0</v>
      </c>
      <c r="AI41" s="43">
        <f t="shared" si="0"/>
        <v>1</v>
      </c>
      <c r="AJ41" s="17">
        <f t="shared" si="1"/>
        <v>1</v>
      </c>
      <c r="AK41" s="17">
        <f t="shared" si="2"/>
        <v>1</v>
      </c>
      <c r="AL41" s="17">
        <f t="shared" si="3"/>
        <v>0</v>
      </c>
      <c r="AM41" s="17">
        <f t="shared" si="4"/>
        <v>0</v>
      </c>
      <c r="AN41" s="17"/>
      <c r="AO41" s="17">
        <f t="shared" si="5"/>
        <v>0</v>
      </c>
      <c r="AP41" s="17">
        <f t="shared" si="6"/>
        <v>0</v>
      </c>
      <c r="AQ41" s="17">
        <f t="shared" si="7"/>
        <v>0</v>
      </c>
      <c r="AR41" s="17">
        <f t="shared" si="8"/>
        <v>0</v>
      </c>
      <c r="AS41" s="17">
        <f t="shared" si="9"/>
        <v>0</v>
      </c>
    </row>
    <row r="42" spans="1:45" ht="15">
      <c r="A42" s="2" t="s">
        <v>28</v>
      </c>
      <c r="B42" s="8" t="str">
        <f>B10</f>
        <v>Leon HINTZE</v>
      </c>
      <c r="C42" s="6" t="s">
        <v>14</v>
      </c>
      <c r="D42" s="2" t="s">
        <v>34</v>
      </c>
      <c r="E42" s="9" t="str">
        <f>E12</f>
        <v>Maxim MÜLLER</v>
      </c>
      <c r="F42" s="10"/>
      <c r="G42" s="9">
        <v>11</v>
      </c>
      <c r="H42" s="3" t="s">
        <v>3</v>
      </c>
      <c r="I42" s="9">
        <v>5</v>
      </c>
      <c r="J42" s="2"/>
      <c r="K42" s="9">
        <v>11</v>
      </c>
      <c r="L42" s="3" t="s">
        <v>3</v>
      </c>
      <c r="M42" s="9">
        <v>4</v>
      </c>
      <c r="N42" s="2"/>
      <c r="O42" s="9">
        <v>11</v>
      </c>
      <c r="P42" s="3" t="s">
        <v>3</v>
      </c>
      <c r="Q42" s="9">
        <v>5</v>
      </c>
      <c r="R42" s="2"/>
      <c r="S42" s="9"/>
      <c r="T42" s="3" t="s">
        <v>3</v>
      </c>
      <c r="U42" s="9"/>
      <c r="V42" s="2"/>
      <c r="W42" s="9"/>
      <c r="X42" s="3" t="s">
        <v>3</v>
      </c>
      <c r="Y42" s="9"/>
      <c r="Z42" s="2"/>
      <c r="AA42" s="16">
        <f>SUM(AI42:AM42)</f>
        <v>3</v>
      </c>
      <c r="AB42" s="3" t="s">
        <v>3</v>
      </c>
      <c r="AC42" s="16">
        <f>SUM(AO42+AP42+AQ42+AR42+AS42)/2</f>
        <v>0</v>
      </c>
      <c r="AD42" s="2"/>
      <c r="AE42" s="16">
        <f>IF(AA42=3,1,0)</f>
        <v>1</v>
      </c>
      <c r="AF42" s="3" t="s">
        <v>3</v>
      </c>
      <c r="AG42" s="16">
        <f>IF(AC42=3,1,0)</f>
        <v>0</v>
      </c>
      <c r="AI42" s="17">
        <f t="shared" si="0"/>
        <v>1</v>
      </c>
      <c r="AJ42" s="17">
        <f t="shared" si="1"/>
        <v>1</v>
      </c>
      <c r="AK42" s="17">
        <f t="shared" si="2"/>
        <v>1</v>
      </c>
      <c r="AL42" s="17">
        <f t="shared" si="3"/>
        <v>0</v>
      </c>
      <c r="AM42" s="17">
        <f t="shared" si="4"/>
        <v>0</v>
      </c>
      <c r="AN42" s="17"/>
      <c r="AO42" s="17">
        <f t="shared" si="5"/>
        <v>0</v>
      </c>
      <c r="AP42" s="17">
        <f t="shared" si="6"/>
        <v>0</v>
      </c>
      <c r="AQ42" s="17">
        <f t="shared" si="7"/>
        <v>0</v>
      </c>
      <c r="AR42" s="17">
        <f t="shared" si="8"/>
        <v>0</v>
      </c>
      <c r="AS42" s="17">
        <f t="shared" si="9"/>
        <v>0</v>
      </c>
    </row>
    <row r="43" spans="1:45" ht="15">
      <c r="A43" s="2" t="s">
        <v>29</v>
      </c>
      <c r="B43" s="8" t="str">
        <f>B11</f>
        <v>Mattes HAßELMANN</v>
      </c>
      <c r="C43" s="6" t="s">
        <v>14</v>
      </c>
      <c r="D43" s="2" t="s">
        <v>31</v>
      </c>
      <c r="E43" s="9" t="str">
        <f>E9</f>
        <v>Mikka HARTSTANG</v>
      </c>
      <c r="F43" s="10"/>
      <c r="G43" s="9">
        <v>11</v>
      </c>
      <c r="H43" s="3" t="s">
        <v>3</v>
      </c>
      <c r="I43" s="9">
        <v>9</v>
      </c>
      <c r="J43" s="2"/>
      <c r="K43" s="9">
        <v>7</v>
      </c>
      <c r="L43" s="3" t="s">
        <v>3</v>
      </c>
      <c r="M43" s="9">
        <v>11</v>
      </c>
      <c r="N43" s="2"/>
      <c r="O43" s="9">
        <v>6</v>
      </c>
      <c r="P43" s="3" t="s">
        <v>3</v>
      </c>
      <c r="Q43" s="9">
        <v>11</v>
      </c>
      <c r="R43" s="2"/>
      <c r="S43" s="9">
        <v>5</v>
      </c>
      <c r="T43" s="3" t="s">
        <v>3</v>
      </c>
      <c r="U43" s="9">
        <v>11</v>
      </c>
      <c r="V43" s="2"/>
      <c r="W43" s="9"/>
      <c r="X43" s="3" t="s">
        <v>3</v>
      </c>
      <c r="Y43" s="9"/>
      <c r="Z43" s="2"/>
      <c r="AA43" s="16">
        <f>SUM(AI43:AM43)</f>
        <v>1</v>
      </c>
      <c r="AB43" s="3" t="s">
        <v>3</v>
      </c>
      <c r="AC43" s="16">
        <f>SUM(AO43+AP43+AQ43+AR43+AS43)/2</f>
        <v>3</v>
      </c>
      <c r="AD43" s="2"/>
      <c r="AE43" s="16">
        <f>IF(AA43=3,1,0)</f>
        <v>0</v>
      </c>
      <c r="AF43" s="3" t="s">
        <v>3</v>
      </c>
      <c r="AG43" s="16">
        <f>IF(AC43=3,1,0)</f>
        <v>1</v>
      </c>
      <c r="AI43" s="17">
        <f t="shared" si="0"/>
        <v>1</v>
      </c>
      <c r="AJ43" s="17">
        <f t="shared" si="1"/>
        <v>0</v>
      </c>
      <c r="AK43" s="17">
        <f t="shared" si="2"/>
        <v>0</v>
      </c>
      <c r="AL43" s="17">
        <f t="shared" si="3"/>
        <v>0</v>
      </c>
      <c r="AM43" s="17">
        <f t="shared" si="4"/>
        <v>0</v>
      </c>
      <c r="AN43" s="17"/>
      <c r="AO43" s="17">
        <f t="shared" si="5"/>
        <v>0</v>
      </c>
      <c r="AP43" s="17">
        <f t="shared" si="6"/>
        <v>2</v>
      </c>
      <c r="AQ43" s="17">
        <f t="shared" si="7"/>
        <v>2</v>
      </c>
      <c r="AR43" s="17">
        <f t="shared" si="8"/>
        <v>2</v>
      </c>
      <c r="AS43" s="17">
        <f t="shared" si="9"/>
        <v>0</v>
      </c>
    </row>
    <row r="44" spans="1:45" ht="15">
      <c r="A44" s="2" t="s">
        <v>30</v>
      </c>
      <c r="B44" s="8" t="str">
        <f>B12</f>
        <v>Thomas WÜSTEFELD</v>
      </c>
      <c r="C44" s="6" t="s">
        <v>14</v>
      </c>
      <c r="D44" s="2" t="s">
        <v>32</v>
      </c>
      <c r="E44" s="9" t="str">
        <f>E10</f>
        <v>Tammo MISERA</v>
      </c>
      <c r="F44" s="10"/>
      <c r="G44" s="9">
        <v>1</v>
      </c>
      <c r="H44" s="3" t="s">
        <v>3</v>
      </c>
      <c r="I44" s="9">
        <v>11</v>
      </c>
      <c r="J44" s="2"/>
      <c r="K44" s="9">
        <v>5</v>
      </c>
      <c r="L44" s="3" t="s">
        <v>3</v>
      </c>
      <c r="M44" s="9">
        <v>11</v>
      </c>
      <c r="N44" s="2"/>
      <c r="O44" s="9">
        <v>6</v>
      </c>
      <c r="P44" s="3" t="s">
        <v>3</v>
      </c>
      <c r="Q44" s="9">
        <v>11</v>
      </c>
      <c r="R44" s="2"/>
      <c r="S44" s="9"/>
      <c r="T44" s="3" t="s">
        <v>3</v>
      </c>
      <c r="U44" s="9"/>
      <c r="V44" s="2"/>
      <c r="W44" s="9"/>
      <c r="X44" s="3" t="s">
        <v>3</v>
      </c>
      <c r="Y44" s="9"/>
      <c r="Z44" s="2"/>
      <c r="AA44" s="16">
        <f>SUM(AI44:AM44)</f>
        <v>0</v>
      </c>
      <c r="AB44" s="3" t="s">
        <v>3</v>
      </c>
      <c r="AC44" s="16">
        <f>SUM(AO44+AP44+AQ44+AR44+AS44)/2</f>
        <v>3</v>
      </c>
      <c r="AD44" s="2"/>
      <c r="AE44" s="16">
        <f>IF(AA44=3,1,0)</f>
        <v>0</v>
      </c>
      <c r="AF44" s="3" t="s">
        <v>3</v>
      </c>
      <c r="AG44" s="16">
        <f>IF(AC44=3,1,0)</f>
        <v>1</v>
      </c>
      <c r="AI44" s="17">
        <f t="shared" si="0"/>
        <v>0</v>
      </c>
      <c r="AJ44" s="17">
        <f t="shared" si="1"/>
        <v>0</v>
      </c>
      <c r="AK44" s="17">
        <f t="shared" si="2"/>
        <v>0</v>
      </c>
      <c r="AL44" s="17">
        <f t="shared" si="3"/>
        <v>0</v>
      </c>
      <c r="AM44" s="17">
        <f t="shared" si="4"/>
        <v>0</v>
      </c>
      <c r="AN44" s="17"/>
      <c r="AO44" s="17">
        <f t="shared" si="5"/>
        <v>2</v>
      </c>
      <c r="AP44" s="17">
        <f t="shared" si="6"/>
        <v>2</v>
      </c>
      <c r="AQ44" s="17">
        <f t="shared" si="7"/>
        <v>2</v>
      </c>
      <c r="AR44" s="17">
        <f t="shared" si="8"/>
        <v>0</v>
      </c>
      <c r="AS44" s="17">
        <f t="shared" si="9"/>
        <v>0</v>
      </c>
    </row>
    <row r="45" spans="2:45" ht="15">
      <c r="B45" s="15" t="s">
        <v>58</v>
      </c>
      <c r="C45" s="6"/>
      <c r="G45" s="2"/>
      <c r="I45" s="2"/>
      <c r="J45" s="2"/>
      <c r="K45" s="2"/>
      <c r="L45" s="3"/>
      <c r="M45" s="2"/>
      <c r="N45" s="2"/>
      <c r="O45" s="2"/>
      <c r="P45" s="3"/>
      <c r="Q45" s="2"/>
      <c r="R45" s="2"/>
      <c r="S45" s="2"/>
      <c r="U45" s="2"/>
      <c r="V45" s="2"/>
      <c r="W45" s="2"/>
      <c r="Y45" s="2"/>
      <c r="Z45" s="2"/>
      <c r="AA45" s="2"/>
      <c r="AB45" s="3"/>
      <c r="AC45" s="2"/>
      <c r="AD45" s="2"/>
      <c r="AE45" s="2"/>
      <c r="AF45" s="2"/>
      <c r="AG45" s="2"/>
      <c r="AI45" s="17">
        <f t="shared" si="0"/>
        <v>0</v>
      </c>
      <c r="AJ45" s="17">
        <f t="shared" si="1"/>
        <v>0</v>
      </c>
      <c r="AK45" s="43">
        <f t="shared" si="2"/>
        <v>0</v>
      </c>
      <c r="AL45" s="17">
        <f t="shared" si="3"/>
        <v>0</v>
      </c>
      <c r="AM45" s="17">
        <f t="shared" si="4"/>
        <v>0</v>
      </c>
      <c r="AN45" s="17"/>
      <c r="AO45" s="17">
        <f t="shared" si="5"/>
        <v>0</v>
      </c>
      <c r="AP45" s="17">
        <f t="shared" si="6"/>
        <v>0</v>
      </c>
      <c r="AQ45" s="17">
        <f t="shared" si="7"/>
        <v>0</v>
      </c>
      <c r="AR45" s="17">
        <f t="shared" si="8"/>
        <v>0</v>
      </c>
      <c r="AS45" s="17">
        <f t="shared" si="9"/>
        <v>0</v>
      </c>
    </row>
    <row r="46" spans="1:45" ht="15">
      <c r="A46" s="2" t="s">
        <v>0</v>
      </c>
      <c r="B46" s="34" t="str">
        <f>B5</f>
        <v>Viola BLACH</v>
      </c>
      <c r="C46" s="36" t="s">
        <v>14</v>
      </c>
      <c r="D46" s="2" t="s">
        <v>10</v>
      </c>
      <c r="E46" s="9" t="str">
        <f>E8</f>
        <v>Julia SCHIEBER</v>
      </c>
      <c r="F46" s="10"/>
      <c r="G46" s="9">
        <v>11</v>
      </c>
      <c r="H46" s="3" t="s">
        <v>3</v>
      </c>
      <c r="I46" s="9">
        <v>5</v>
      </c>
      <c r="J46" s="2"/>
      <c r="K46" s="9">
        <v>11</v>
      </c>
      <c r="L46" s="3" t="s">
        <v>3</v>
      </c>
      <c r="M46" s="9">
        <v>9</v>
      </c>
      <c r="N46" s="2"/>
      <c r="O46" s="9">
        <v>11</v>
      </c>
      <c r="P46" s="3" t="s">
        <v>3</v>
      </c>
      <c r="Q46" s="9">
        <v>3</v>
      </c>
      <c r="R46" s="2"/>
      <c r="S46" s="9"/>
      <c r="T46" s="3" t="s">
        <v>3</v>
      </c>
      <c r="U46" s="9"/>
      <c r="V46" s="2"/>
      <c r="W46" s="9"/>
      <c r="X46" s="3" t="s">
        <v>3</v>
      </c>
      <c r="Y46" s="9"/>
      <c r="Z46" s="2"/>
      <c r="AA46" s="16">
        <f>SUM(AI46:AM46)</f>
        <v>3</v>
      </c>
      <c r="AB46" s="3" t="s">
        <v>3</v>
      </c>
      <c r="AC46" s="16">
        <f>SUM(AO46+AP46+AQ46+AR46+AS46)/2</f>
        <v>0</v>
      </c>
      <c r="AD46" s="2"/>
      <c r="AE46" s="16">
        <f>IF(AA46=3,1,0)</f>
        <v>1</v>
      </c>
      <c r="AF46" s="3" t="s">
        <v>3</v>
      </c>
      <c r="AG46" s="16">
        <f>IF(AC46=3,1,0)</f>
        <v>0</v>
      </c>
      <c r="AI46" s="17">
        <f t="shared" si="0"/>
        <v>1</v>
      </c>
      <c r="AJ46" s="17">
        <f t="shared" si="1"/>
        <v>1</v>
      </c>
      <c r="AK46" s="17">
        <f t="shared" si="2"/>
        <v>1</v>
      </c>
      <c r="AL46" s="17">
        <f t="shared" si="3"/>
        <v>0</v>
      </c>
      <c r="AM46" s="17">
        <f t="shared" si="4"/>
        <v>0</v>
      </c>
      <c r="AN46" s="17"/>
      <c r="AO46" s="17">
        <f t="shared" si="5"/>
        <v>0</v>
      </c>
      <c r="AP46" s="17">
        <f t="shared" si="6"/>
        <v>0</v>
      </c>
      <c r="AQ46" s="17">
        <f t="shared" si="7"/>
        <v>0</v>
      </c>
      <c r="AR46" s="17">
        <f t="shared" si="8"/>
        <v>0</v>
      </c>
      <c r="AS46" s="17">
        <f t="shared" si="9"/>
        <v>0</v>
      </c>
    </row>
    <row r="47" spans="1:45" ht="15">
      <c r="A47" s="2" t="s">
        <v>9</v>
      </c>
      <c r="B47" s="34" t="str">
        <f>B6</f>
        <v>Paulina NOLTE</v>
      </c>
      <c r="C47" s="35" t="s">
        <v>14</v>
      </c>
      <c r="D47" s="2" t="s">
        <v>13</v>
      </c>
      <c r="E47" s="9" t="str">
        <f>E7</f>
        <v>Ronja GOTHE</v>
      </c>
      <c r="F47" s="10"/>
      <c r="G47" s="9">
        <v>11</v>
      </c>
      <c r="H47" s="3" t="s">
        <v>3</v>
      </c>
      <c r="I47" s="9">
        <v>7</v>
      </c>
      <c r="J47" s="2"/>
      <c r="K47" s="9">
        <v>11</v>
      </c>
      <c r="L47" s="3" t="s">
        <v>3</v>
      </c>
      <c r="M47" s="9">
        <v>5</v>
      </c>
      <c r="N47" s="2"/>
      <c r="O47" s="9">
        <v>11</v>
      </c>
      <c r="P47" s="3" t="s">
        <v>3</v>
      </c>
      <c r="Q47" s="9">
        <v>4</v>
      </c>
      <c r="R47" s="2"/>
      <c r="S47" s="9"/>
      <c r="T47" s="3" t="s">
        <v>3</v>
      </c>
      <c r="U47" s="9"/>
      <c r="V47" s="2"/>
      <c r="W47" s="9"/>
      <c r="X47" s="3" t="s">
        <v>3</v>
      </c>
      <c r="Y47" s="9"/>
      <c r="Z47" s="2"/>
      <c r="AA47" s="16">
        <f>SUM(AI47:AM47)</f>
        <v>3</v>
      </c>
      <c r="AB47" s="3" t="s">
        <v>3</v>
      </c>
      <c r="AC47" s="16">
        <f>SUM(AO47+AP47+AQ47+AR47+AS47)/2</f>
        <v>0</v>
      </c>
      <c r="AD47" s="2"/>
      <c r="AE47" s="16">
        <f>IF(AA47=3,1,0)</f>
        <v>1</v>
      </c>
      <c r="AF47" s="3" t="s">
        <v>3</v>
      </c>
      <c r="AG47" s="16">
        <f>IF(AC47=3,1,0)</f>
        <v>0</v>
      </c>
      <c r="AI47" s="17">
        <f t="shared" si="0"/>
        <v>1</v>
      </c>
      <c r="AJ47" s="17">
        <f t="shared" si="1"/>
        <v>1</v>
      </c>
      <c r="AK47" s="17">
        <f t="shared" si="2"/>
        <v>1</v>
      </c>
      <c r="AL47" s="17">
        <f t="shared" si="3"/>
        <v>0</v>
      </c>
      <c r="AM47" s="17">
        <f t="shared" si="4"/>
        <v>0</v>
      </c>
      <c r="AN47" s="17"/>
      <c r="AO47" s="17">
        <f t="shared" si="5"/>
        <v>0</v>
      </c>
      <c r="AP47" s="17">
        <f t="shared" si="6"/>
        <v>0</v>
      </c>
      <c r="AQ47" s="17">
        <f t="shared" si="7"/>
        <v>0</v>
      </c>
      <c r="AR47" s="17">
        <f t="shared" si="8"/>
        <v>0</v>
      </c>
      <c r="AS47" s="17">
        <f t="shared" si="9"/>
        <v>0</v>
      </c>
    </row>
    <row r="48" spans="1:45" ht="15">
      <c r="A48" s="2" t="s">
        <v>11</v>
      </c>
      <c r="B48" s="34" t="str">
        <f>B7</f>
        <v>Julia Samira STRANZ</v>
      </c>
      <c r="C48" s="36" t="s">
        <v>14</v>
      </c>
      <c r="D48" s="2" t="s">
        <v>2</v>
      </c>
      <c r="E48" s="37" t="str">
        <f>E6</f>
        <v>Helen HILKER</v>
      </c>
      <c r="F48" s="10"/>
      <c r="G48" s="9">
        <v>11</v>
      </c>
      <c r="H48" s="3" t="s">
        <v>3</v>
      </c>
      <c r="I48" s="9">
        <v>4</v>
      </c>
      <c r="J48" s="2"/>
      <c r="K48" s="9">
        <v>11</v>
      </c>
      <c r="L48" s="3" t="s">
        <v>3</v>
      </c>
      <c r="M48" s="9">
        <v>8</v>
      </c>
      <c r="N48" s="2"/>
      <c r="O48" s="9">
        <v>11</v>
      </c>
      <c r="P48" s="3" t="s">
        <v>3</v>
      </c>
      <c r="Q48" s="9">
        <v>4</v>
      </c>
      <c r="R48" s="2"/>
      <c r="S48" s="9"/>
      <c r="T48" s="3" t="s">
        <v>3</v>
      </c>
      <c r="U48" s="9"/>
      <c r="V48" s="2"/>
      <c r="W48" s="9"/>
      <c r="X48" s="3" t="s">
        <v>3</v>
      </c>
      <c r="Y48" s="9"/>
      <c r="Z48" s="2"/>
      <c r="AA48" s="16">
        <f>SUM(AI48:AM48)</f>
        <v>3</v>
      </c>
      <c r="AB48" s="3" t="s">
        <v>3</v>
      </c>
      <c r="AC48" s="16">
        <f>SUM(AO48+AP48+AQ48+AR48+AS48)/2</f>
        <v>0</v>
      </c>
      <c r="AD48" s="2"/>
      <c r="AE48" s="16">
        <f>IF(AA48=3,1,0)</f>
        <v>1</v>
      </c>
      <c r="AF48" s="3" t="s">
        <v>3</v>
      </c>
      <c r="AG48" s="16">
        <f>IF(AC48=3,1,0)</f>
        <v>0</v>
      </c>
      <c r="AI48" s="17">
        <f t="shared" si="0"/>
        <v>1</v>
      </c>
      <c r="AJ48" s="17">
        <f t="shared" si="1"/>
        <v>1</v>
      </c>
      <c r="AK48" s="17">
        <f t="shared" si="2"/>
        <v>1</v>
      </c>
      <c r="AL48" s="17">
        <f t="shared" si="3"/>
        <v>0</v>
      </c>
      <c r="AM48" s="17">
        <f t="shared" si="4"/>
        <v>0</v>
      </c>
      <c r="AN48" s="17"/>
      <c r="AO48" s="17">
        <f t="shared" si="5"/>
        <v>0</v>
      </c>
      <c r="AP48" s="17">
        <f t="shared" si="6"/>
        <v>0</v>
      </c>
      <c r="AQ48" s="17">
        <f t="shared" si="7"/>
        <v>0</v>
      </c>
      <c r="AR48" s="17">
        <f t="shared" si="8"/>
        <v>0</v>
      </c>
      <c r="AS48" s="17">
        <f t="shared" si="9"/>
        <v>0</v>
      </c>
    </row>
    <row r="49" spans="1:45" ht="15">
      <c r="A49" s="2" t="s">
        <v>12</v>
      </c>
      <c r="B49" s="34" t="str">
        <f>B8</f>
        <v>Natalie GARMON</v>
      </c>
      <c r="C49" s="35" t="s">
        <v>14</v>
      </c>
      <c r="D49" s="2" t="s">
        <v>1</v>
      </c>
      <c r="E49" s="9" t="str">
        <f>E5</f>
        <v>Tabea BRAATZ</v>
      </c>
      <c r="F49" s="10"/>
      <c r="G49" s="9">
        <v>3</v>
      </c>
      <c r="H49" s="3" t="s">
        <v>3</v>
      </c>
      <c r="I49" s="9">
        <v>11</v>
      </c>
      <c r="J49" s="2"/>
      <c r="K49" s="9">
        <v>1</v>
      </c>
      <c r="L49" s="3" t="s">
        <v>3</v>
      </c>
      <c r="M49" s="9">
        <v>11</v>
      </c>
      <c r="N49" s="2"/>
      <c r="O49" s="9">
        <v>8</v>
      </c>
      <c r="P49" s="3" t="s">
        <v>3</v>
      </c>
      <c r="Q49" s="9">
        <v>11</v>
      </c>
      <c r="R49" s="2"/>
      <c r="S49" s="9"/>
      <c r="T49" s="3" t="s">
        <v>3</v>
      </c>
      <c r="U49" s="9"/>
      <c r="V49" s="2"/>
      <c r="W49" s="9"/>
      <c r="X49" s="3" t="s">
        <v>3</v>
      </c>
      <c r="Y49" s="9"/>
      <c r="Z49" s="2"/>
      <c r="AA49" s="16">
        <f>SUM(AI49:AM49)</f>
        <v>0</v>
      </c>
      <c r="AB49" s="3" t="s">
        <v>3</v>
      </c>
      <c r="AC49" s="16">
        <f>SUM(AO49+AP49+AQ49+AR49+AS49)/2</f>
        <v>3</v>
      </c>
      <c r="AD49" s="2"/>
      <c r="AE49" s="16">
        <f>IF(AA49=3,1,0)</f>
        <v>0</v>
      </c>
      <c r="AF49" s="3" t="s">
        <v>3</v>
      </c>
      <c r="AG49" s="16">
        <f>IF(AC49=3,1,0)</f>
        <v>1</v>
      </c>
      <c r="AI49" s="17">
        <f t="shared" si="0"/>
        <v>0</v>
      </c>
      <c r="AJ49" s="17">
        <f t="shared" si="1"/>
        <v>0</v>
      </c>
      <c r="AK49" s="17">
        <f t="shared" si="2"/>
        <v>0</v>
      </c>
      <c r="AL49" s="17">
        <f t="shared" si="3"/>
        <v>0</v>
      </c>
      <c r="AM49" s="17">
        <f t="shared" si="4"/>
        <v>0</v>
      </c>
      <c r="AN49" s="17"/>
      <c r="AO49" s="17">
        <f t="shared" si="5"/>
        <v>2</v>
      </c>
      <c r="AP49" s="17">
        <f t="shared" si="6"/>
        <v>2</v>
      </c>
      <c r="AQ49" s="17">
        <f t="shared" si="7"/>
        <v>2</v>
      </c>
      <c r="AR49" s="17">
        <f t="shared" si="8"/>
        <v>0</v>
      </c>
      <c r="AS49" s="17">
        <f t="shared" si="9"/>
        <v>0</v>
      </c>
    </row>
    <row r="50" spans="2:45" ht="15">
      <c r="B50" s="15" t="s">
        <v>59</v>
      </c>
      <c r="C50" s="6"/>
      <c r="G50" s="2"/>
      <c r="I50" s="2"/>
      <c r="J50" s="2"/>
      <c r="K50" s="2"/>
      <c r="L50" s="3"/>
      <c r="M50" s="2"/>
      <c r="N50" s="2"/>
      <c r="O50" s="2"/>
      <c r="P50" s="3"/>
      <c r="Q50" s="2"/>
      <c r="R50" s="2"/>
      <c r="S50" s="2"/>
      <c r="U50" s="2"/>
      <c r="V50" s="2"/>
      <c r="W50" s="2"/>
      <c r="Y50" s="2"/>
      <c r="Z50" s="2"/>
      <c r="AA50" s="2"/>
      <c r="AB50" s="3"/>
      <c r="AC50" s="2"/>
      <c r="AD50" s="2"/>
      <c r="AE50" s="2"/>
      <c r="AF50" s="2"/>
      <c r="AG50" s="2"/>
      <c r="AI50" s="17">
        <f t="shared" si="0"/>
        <v>0</v>
      </c>
      <c r="AJ50" s="17">
        <f t="shared" si="1"/>
        <v>0</v>
      </c>
      <c r="AK50" s="17">
        <f t="shared" si="2"/>
        <v>0</v>
      </c>
      <c r="AL50" s="17">
        <f t="shared" si="3"/>
        <v>0</v>
      </c>
      <c r="AM50" s="17">
        <f t="shared" si="4"/>
        <v>0</v>
      </c>
      <c r="AN50" s="17"/>
      <c r="AO50" s="17">
        <f t="shared" si="5"/>
        <v>0</v>
      </c>
      <c r="AP50" s="17">
        <f t="shared" si="6"/>
        <v>0</v>
      </c>
      <c r="AQ50" s="17">
        <f t="shared" si="7"/>
        <v>0</v>
      </c>
      <c r="AR50" s="17">
        <f t="shared" si="8"/>
        <v>0</v>
      </c>
      <c r="AS50" s="17">
        <f t="shared" si="9"/>
        <v>0</v>
      </c>
    </row>
    <row r="51" spans="1:45" ht="15">
      <c r="A51" s="2" t="s">
        <v>27</v>
      </c>
      <c r="B51" s="38" t="str">
        <f>B9</f>
        <v>Bjarne KREIßL</v>
      </c>
      <c r="C51" s="6" t="s">
        <v>14</v>
      </c>
      <c r="D51" s="2" t="s">
        <v>34</v>
      </c>
      <c r="E51" s="9" t="str">
        <f>E12</f>
        <v>Maxim MÜLLER</v>
      </c>
      <c r="F51" s="10"/>
      <c r="G51" s="9">
        <v>11</v>
      </c>
      <c r="H51" s="3" t="s">
        <v>3</v>
      </c>
      <c r="I51" s="9">
        <v>4</v>
      </c>
      <c r="J51" s="2"/>
      <c r="K51" s="9">
        <v>11</v>
      </c>
      <c r="L51" s="3" t="s">
        <v>3</v>
      </c>
      <c r="M51" s="9">
        <v>5</v>
      </c>
      <c r="N51" s="2"/>
      <c r="O51" s="9">
        <v>11</v>
      </c>
      <c r="P51" s="3" t="s">
        <v>3</v>
      </c>
      <c r="Q51" s="9">
        <v>3</v>
      </c>
      <c r="R51" s="2"/>
      <c r="S51" s="9"/>
      <c r="T51" s="3" t="s">
        <v>3</v>
      </c>
      <c r="U51" s="9"/>
      <c r="V51" s="2"/>
      <c r="W51" s="9"/>
      <c r="X51" s="3" t="s">
        <v>3</v>
      </c>
      <c r="Y51" s="9"/>
      <c r="Z51" s="2"/>
      <c r="AA51" s="16">
        <f>SUM(AI51:AM51)</f>
        <v>3</v>
      </c>
      <c r="AB51" s="3" t="s">
        <v>3</v>
      </c>
      <c r="AC51" s="16">
        <f>SUM(AO51+AP51+AQ51+AR51+AS51)/2</f>
        <v>0</v>
      </c>
      <c r="AD51" s="2"/>
      <c r="AE51" s="16">
        <f>IF(AA51=3,1,0)</f>
        <v>1</v>
      </c>
      <c r="AF51" s="3" t="s">
        <v>3</v>
      </c>
      <c r="AG51" s="16">
        <f>IF(AC51=3,1,0)</f>
        <v>0</v>
      </c>
      <c r="AI51" s="17">
        <f t="shared" si="0"/>
        <v>1</v>
      </c>
      <c r="AJ51" s="17">
        <f t="shared" si="1"/>
        <v>1</v>
      </c>
      <c r="AK51" s="17">
        <f t="shared" si="2"/>
        <v>1</v>
      </c>
      <c r="AL51" s="17">
        <f t="shared" si="3"/>
        <v>0</v>
      </c>
      <c r="AM51" s="17">
        <f t="shared" si="4"/>
        <v>0</v>
      </c>
      <c r="AN51" s="17"/>
      <c r="AO51" s="17">
        <f t="shared" si="5"/>
        <v>0</v>
      </c>
      <c r="AP51" s="17">
        <f t="shared" si="6"/>
        <v>0</v>
      </c>
      <c r="AQ51" s="17">
        <f t="shared" si="7"/>
        <v>0</v>
      </c>
      <c r="AR51" s="17">
        <f t="shared" si="8"/>
        <v>0</v>
      </c>
      <c r="AS51" s="17">
        <f t="shared" si="9"/>
        <v>0</v>
      </c>
    </row>
    <row r="52" spans="1:45" ht="15">
      <c r="A52" s="2" t="s">
        <v>28</v>
      </c>
      <c r="B52" s="38" t="str">
        <f>B10</f>
        <v>Leon HINTZE</v>
      </c>
      <c r="C52" s="6" t="s">
        <v>14</v>
      </c>
      <c r="D52" s="2" t="s">
        <v>33</v>
      </c>
      <c r="E52" s="9" t="str">
        <f>E11</f>
        <v>Max GROTHE</v>
      </c>
      <c r="F52" s="10"/>
      <c r="G52" s="9">
        <v>8</v>
      </c>
      <c r="H52" s="3" t="s">
        <v>3</v>
      </c>
      <c r="I52" s="9">
        <v>11</v>
      </c>
      <c r="J52" s="2"/>
      <c r="K52" s="9">
        <v>9</v>
      </c>
      <c r="L52" s="3" t="s">
        <v>3</v>
      </c>
      <c r="M52" s="9">
        <v>11</v>
      </c>
      <c r="N52" s="2"/>
      <c r="O52" s="9"/>
      <c r="P52" s="3" t="s">
        <v>3</v>
      </c>
      <c r="Q52" s="9"/>
      <c r="R52" s="2"/>
      <c r="S52" s="9"/>
      <c r="T52" s="3" t="s">
        <v>3</v>
      </c>
      <c r="U52" s="9"/>
      <c r="V52" s="2"/>
      <c r="W52" s="9"/>
      <c r="X52" s="3" t="s">
        <v>3</v>
      </c>
      <c r="Y52" s="9"/>
      <c r="Z52" s="2"/>
      <c r="AA52" s="16">
        <f>SUM(AI52:AM52)</f>
        <v>0</v>
      </c>
      <c r="AB52" s="3" t="s">
        <v>3</v>
      </c>
      <c r="AC52" s="16">
        <f>SUM(AO52+AP52+AQ52+AR52+AS52)/2</f>
        <v>2</v>
      </c>
      <c r="AD52" s="2"/>
      <c r="AE52" s="16">
        <f>IF(AA52=3,1,0)</f>
        <v>0</v>
      </c>
      <c r="AF52" s="3" t="s">
        <v>3</v>
      </c>
      <c r="AG52" s="16">
        <f>IF(AC52=3,1,0)</f>
        <v>0</v>
      </c>
      <c r="AI52" s="17">
        <f t="shared" si="0"/>
        <v>0</v>
      </c>
      <c r="AJ52" s="17">
        <f t="shared" si="1"/>
        <v>0</v>
      </c>
      <c r="AK52" s="17">
        <f t="shared" si="2"/>
        <v>0</v>
      </c>
      <c r="AL52" s="17">
        <f t="shared" si="3"/>
        <v>0</v>
      </c>
      <c r="AM52" s="17">
        <f t="shared" si="4"/>
        <v>0</v>
      </c>
      <c r="AN52" s="17"/>
      <c r="AO52" s="17">
        <f t="shared" si="5"/>
        <v>2</v>
      </c>
      <c r="AP52" s="17">
        <f t="shared" si="6"/>
        <v>2</v>
      </c>
      <c r="AQ52" s="17">
        <f t="shared" si="7"/>
        <v>0</v>
      </c>
      <c r="AR52" s="17">
        <f t="shared" si="8"/>
        <v>0</v>
      </c>
      <c r="AS52" s="17">
        <f t="shared" si="9"/>
        <v>0</v>
      </c>
    </row>
    <row r="53" spans="1:45" ht="15">
      <c r="A53" s="2" t="s">
        <v>29</v>
      </c>
      <c r="B53" s="38" t="str">
        <f>B11</f>
        <v>Mattes HAßELMANN</v>
      </c>
      <c r="C53" s="6" t="s">
        <v>14</v>
      </c>
      <c r="D53" s="2" t="s">
        <v>32</v>
      </c>
      <c r="E53" s="9" t="str">
        <f>E10</f>
        <v>Tammo MISERA</v>
      </c>
      <c r="F53" s="10"/>
      <c r="G53" s="9">
        <v>5</v>
      </c>
      <c r="H53" s="3" t="s">
        <v>3</v>
      </c>
      <c r="I53" s="9">
        <v>11</v>
      </c>
      <c r="J53" s="2"/>
      <c r="K53" s="9">
        <v>9</v>
      </c>
      <c r="L53" s="3" t="s">
        <v>3</v>
      </c>
      <c r="M53" s="9">
        <v>11</v>
      </c>
      <c r="N53" s="2"/>
      <c r="O53" s="9">
        <v>0</v>
      </c>
      <c r="P53" s="3" t="s">
        <v>3</v>
      </c>
      <c r="Q53" s="9">
        <v>11</v>
      </c>
      <c r="R53" s="2"/>
      <c r="S53" s="9"/>
      <c r="T53" s="3" t="s">
        <v>3</v>
      </c>
      <c r="U53" s="9"/>
      <c r="V53" s="2"/>
      <c r="W53" s="9"/>
      <c r="X53" s="3" t="s">
        <v>3</v>
      </c>
      <c r="Y53" s="9"/>
      <c r="Z53" s="2"/>
      <c r="AA53" s="16">
        <f>SUM(AI53:AM53)</f>
        <v>0</v>
      </c>
      <c r="AB53" s="3" t="s">
        <v>3</v>
      </c>
      <c r="AC53" s="16">
        <f>SUM(AO53+AP53+AQ53+AR53+AS53)/2</f>
        <v>3</v>
      </c>
      <c r="AD53" s="2"/>
      <c r="AE53" s="16">
        <f>IF(AA53=3,1,0)</f>
        <v>0</v>
      </c>
      <c r="AF53" s="3" t="s">
        <v>3</v>
      </c>
      <c r="AG53" s="16">
        <f>IF(AC53=3,1,0)</f>
        <v>1</v>
      </c>
      <c r="AI53" s="17">
        <f t="shared" si="0"/>
        <v>0</v>
      </c>
      <c r="AJ53" s="17">
        <f t="shared" si="1"/>
        <v>0</v>
      </c>
      <c r="AK53" s="17">
        <f t="shared" si="2"/>
        <v>0</v>
      </c>
      <c r="AL53" s="17">
        <f t="shared" si="3"/>
        <v>0</v>
      </c>
      <c r="AM53" s="17">
        <f t="shared" si="4"/>
        <v>0</v>
      </c>
      <c r="AN53" s="17"/>
      <c r="AO53" s="17">
        <f t="shared" si="5"/>
        <v>2</v>
      </c>
      <c r="AP53" s="17">
        <f t="shared" si="6"/>
        <v>2</v>
      </c>
      <c r="AQ53" s="17">
        <f t="shared" si="7"/>
        <v>2</v>
      </c>
      <c r="AR53" s="17">
        <f t="shared" si="8"/>
        <v>0</v>
      </c>
      <c r="AS53" s="17">
        <f t="shared" si="9"/>
        <v>0</v>
      </c>
    </row>
    <row r="54" spans="1:45" ht="15">
      <c r="A54" s="2" t="s">
        <v>30</v>
      </c>
      <c r="B54" s="38" t="str">
        <f>B12</f>
        <v>Thomas WÜSTEFELD</v>
      </c>
      <c r="C54" s="6" t="s">
        <v>14</v>
      </c>
      <c r="D54" s="2" t="s">
        <v>31</v>
      </c>
      <c r="E54" s="9" t="str">
        <f>E9</f>
        <v>Mikka HARTSTANG</v>
      </c>
      <c r="F54" s="10"/>
      <c r="G54" s="9">
        <v>2</v>
      </c>
      <c r="H54" s="3" t="s">
        <v>3</v>
      </c>
      <c r="I54" s="9">
        <v>11</v>
      </c>
      <c r="J54" s="2"/>
      <c r="K54" s="9">
        <v>11</v>
      </c>
      <c r="L54" s="3" t="s">
        <v>3</v>
      </c>
      <c r="M54" s="9">
        <v>7</v>
      </c>
      <c r="N54" s="2"/>
      <c r="O54" s="9">
        <v>3</v>
      </c>
      <c r="P54" s="3" t="s">
        <v>3</v>
      </c>
      <c r="Q54" s="9">
        <v>11</v>
      </c>
      <c r="R54" s="2"/>
      <c r="S54" s="9">
        <v>4</v>
      </c>
      <c r="T54" s="3" t="s">
        <v>3</v>
      </c>
      <c r="U54" s="9">
        <v>11</v>
      </c>
      <c r="V54" s="2"/>
      <c r="W54" s="9"/>
      <c r="X54" s="3" t="s">
        <v>3</v>
      </c>
      <c r="Y54" s="9"/>
      <c r="Z54" s="2"/>
      <c r="AA54" s="16">
        <f>SUM(AI54:AM54)</f>
        <v>1</v>
      </c>
      <c r="AB54" s="3" t="s">
        <v>3</v>
      </c>
      <c r="AC54" s="16">
        <f>SUM(AO54+AP54+AQ54+AR54+AS54)/2</f>
        <v>3</v>
      </c>
      <c r="AD54" s="2"/>
      <c r="AE54" s="16">
        <f>IF(AA54=3,1,0)</f>
        <v>0</v>
      </c>
      <c r="AF54" s="3" t="s">
        <v>3</v>
      </c>
      <c r="AG54" s="16">
        <f>IF(AC54=3,1,0)</f>
        <v>1</v>
      </c>
      <c r="AI54" s="17">
        <f t="shared" si="0"/>
        <v>0</v>
      </c>
      <c r="AJ54" s="17">
        <f t="shared" si="1"/>
        <v>1</v>
      </c>
      <c r="AK54" s="17">
        <f t="shared" si="2"/>
        <v>0</v>
      </c>
      <c r="AL54" s="17">
        <f t="shared" si="3"/>
        <v>0</v>
      </c>
      <c r="AM54" s="17">
        <f t="shared" si="4"/>
        <v>0</v>
      </c>
      <c r="AN54" s="17"/>
      <c r="AO54" s="17">
        <f t="shared" si="5"/>
        <v>2</v>
      </c>
      <c r="AP54" s="17">
        <f t="shared" si="6"/>
        <v>0</v>
      </c>
      <c r="AQ54" s="17">
        <f t="shared" si="7"/>
        <v>2</v>
      </c>
      <c r="AR54" s="17">
        <f t="shared" si="8"/>
        <v>2</v>
      </c>
      <c r="AS54" s="17">
        <f t="shared" si="9"/>
        <v>0</v>
      </c>
    </row>
    <row r="55" spans="2:45" ht="15">
      <c r="B55" s="10"/>
      <c r="C55" s="6"/>
      <c r="E55" s="10"/>
      <c r="F55" s="10"/>
      <c r="G55" s="19">
        <f>SUM(G16:G54)</f>
        <v>285</v>
      </c>
      <c r="H55" s="20"/>
      <c r="I55" s="19">
        <f>SUM(I16:I54)</f>
        <v>258</v>
      </c>
      <c r="J55" s="20"/>
      <c r="K55" s="19">
        <f>SUM(K16:K54)</f>
        <v>287</v>
      </c>
      <c r="L55" s="20"/>
      <c r="M55" s="19">
        <f>SUM(M16:M54)</f>
        <v>271</v>
      </c>
      <c r="N55" s="20"/>
      <c r="O55" s="19">
        <f>SUM(O16:O54)</f>
        <v>274</v>
      </c>
      <c r="P55" s="20"/>
      <c r="Q55" s="19">
        <f>SUM(Q16:Q54)</f>
        <v>261</v>
      </c>
      <c r="R55" s="20"/>
      <c r="S55" s="19">
        <f>SUM(S16:S54)</f>
        <v>110</v>
      </c>
      <c r="T55" s="20"/>
      <c r="U55" s="19">
        <f>SUM(U16:U54)</f>
        <v>125</v>
      </c>
      <c r="V55" s="20"/>
      <c r="W55" s="19">
        <f>SUM(W16:W54)</f>
        <v>16</v>
      </c>
      <c r="X55" s="20"/>
      <c r="Y55" s="19">
        <f>SUM(Y16:Y54)</f>
        <v>17</v>
      </c>
      <c r="Z55" s="2"/>
      <c r="AA55" s="18"/>
      <c r="AB55" s="18"/>
      <c r="AC55" s="18"/>
      <c r="AD55" s="18"/>
      <c r="AE55" s="18"/>
      <c r="AF55" s="18"/>
      <c r="AG55" s="18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2:33" ht="15.75" thickBot="1">
      <c r="B56" s="50" t="s">
        <v>20</v>
      </c>
      <c r="G56" s="1"/>
      <c r="H56" s="1"/>
      <c r="I56" s="1" t="s">
        <v>19</v>
      </c>
      <c r="J56" s="1"/>
      <c r="K56" s="1"/>
      <c r="L56" s="1"/>
      <c r="M56" s="1"/>
      <c r="N56" s="1"/>
      <c r="AA56" s="16">
        <f>SUM(AA16:AA54)</f>
        <v>57</v>
      </c>
      <c r="AB56" s="2" t="s">
        <v>3</v>
      </c>
      <c r="AC56" s="16">
        <f>SUM(AC16:AC54)</f>
        <v>52</v>
      </c>
      <c r="AE56" s="16">
        <f>SUM(AE16:AE54)</f>
        <v>15</v>
      </c>
      <c r="AF56" s="2" t="s">
        <v>3</v>
      </c>
      <c r="AG56" s="16">
        <f>SUM(AG16:AG54)</f>
        <v>14</v>
      </c>
    </row>
    <row r="57" spans="2:33" ht="17.25" thickBot="1" thickTop="1">
      <c r="B57" s="50"/>
      <c r="C57" s="51" t="s">
        <v>35</v>
      </c>
      <c r="D57" s="52"/>
      <c r="E57" s="53"/>
      <c r="I57" s="12" t="str">
        <f>B1</f>
        <v>BV Braunschweig</v>
      </c>
      <c r="J57" s="13"/>
      <c r="K57" s="13"/>
      <c r="L57" s="14"/>
      <c r="M57" s="13"/>
      <c r="N57" s="13"/>
      <c r="O57" s="47">
        <f>G55+K55+O55+S55+W55</f>
        <v>972</v>
      </c>
      <c r="P57" s="48"/>
      <c r="AA57" s="46" t="s">
        <v>16</v>
      </c>
      <c r="AB57" s="46"/>
      <c r="AC57" s="46"/>
      <c r="AE57" s="46" t="s">
        <v>18</v>
      </c>
      <c r="AF57" s="46"/>
      <c r="AG57" s="46"/>
    </row>
    <row r="58" spans="2:16" ht="15.75" thickTop="1">
      <c r="B58" s="50"/>
      <c r="I58" s="12" t="str">
        <f>E1</f>
        <v>BV Hannover</v>
      </c>
      <c r="J58" s="13"/>
      <c r="K58" s="13"/>
      <c r="L58" s="14"/>
      <c r="M58" s="13"/>
      <c r="N58" s="13"/>
      <c r="O58" s="47">
        <f>I55+M55+Q55+U55+Y55</f>
        <v>932</v>
      </c>
      <c r="P58" s="48"/>
    </row>
  </sheetData>
  <sheetProtection/>
  <mergeCells count="30">
    <mergeCell ref="AE14:AG14"/>
    <mergeCell ref="AE57:AG57"/>
    <mergeCell ref="O57:P57"/>
    <mergeCell ref="O14:Q14"/>
    <mergeCell ref="S14:U14"/>
    <mergeCell ref="W14:Y14"/>
    <mergeCell ref="AA14:AC14"/>
    <mergeCell ref="AA57:AC57"/>
    <mergeCell ref="O58:P58"/>
    <mergeCell ref="B56:B58"/>
    <mergeCell ref="C57:E57"/>
    <mergeCell ref="B8:C8"/>
    <mergeCell ref="B10:C10"/>
    <mergeCell ref="B9:C9"/>
    <mergeCell ref="B11:C11"/>
    <mergeCell ref="G14:I14"/>
    <mergeCell ref="K14:M14"/>
    <mergeCell ref="B12:C12"/>
    <mergeCell ref="E12:F12"/>
    <mergeCell ref="E8:F8"/>
    <mergeCell ref="E9:F9"/>
    <mergeCell ref="E10:F10"/>
    <mergeCell ref="E11:F11"/>
    <mergeCell ref="B3:E3"/>
    <mergeCell ref="B5:C5"/>
    <mergeCell ref="B6:C6"/>
    <mergeCell ref="B7:C7"/>
    <mergeCell ref="E5:F5"/>
    <mergeCell ref="E6:F6"/>
    <mergeCell ref="E7:F7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2" r:id="rId1"/>
  <colBreaks count="1" manualBreakCount="1"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S58"/>
  <sheetViews>
    <sheetView zoomScale="85" zoomScaleNormal="85" zoomScalePageLayoutView="0" workbookViewId="0" topLeftCell="A1">
      <selection activeCell="C57" sqref="C57:E57"/>
    </sheetView>
  </sheetViews>
  <sheetFormatPr defaultColWidth="11.421875" defaultRowHeight="15"/>
  <cols>
    <col min="1" max="1" width="3.7109375" style="2" customWidth="1"/>
    <col min="2" max="2" width="28.7109375" style="2" customWidth="1"/>
    <col min="3" max="3" width="1.7109375" style="2" customWidth="1"/>
    <col min="4" max="4" width="3.7109375" style="2" customWidth="1"/>
    <col min="5" max="5" width="28.7109375" style="2" customWidth="1"/>
    <col min="6" max="6" width="1.8515625" style="2" customWidth="1"/>
    <col min="7" max="7" width="3.28125" style="0" customWidth="1"/>
    <col min="8" max="8" width="1.7109375" style="2" customWidth="1"/>
    <col min="9" max="9" width="3.28125" style="0" customWidth="1"/>
    <col min="10" max="10" width="1.8515625" style="0" customWidth="1"/>
    <col min="11" max="11" width="3.28125" style="0" customWidth="1"/>
    <col min="12" max="12" width="1.7109375" style="2" customWidth="1"/>
    <col min="13" max="13" width="3.28125" style="0" customWidth="1"/>
    <col min="14" max="14" width="1.8515625" style="0" customWidth="1"/>
    <col min="15" max="15" width="3.28125" style="0" customWidth="1"/>
    <col min="16" max="16" width="1.7109375" style="2" customWidth="1"/>
    <col min="17" max="17" width="3.28125" style="0" customWidth="1"/>
    <col min="18" max="18" width="1.8515625" style="0" customWidth="1"/>
    <col min="19" max="19" width="3.28125" style="0" customWidth="1"/>
    <col min="20" max="20" width="1.7109375" style="2" customWidth="1"/>
    <col min="21" max="21" width="3.28125" style="0" customWidth="1"/>
    <col min="22" max="22" width="1.8515625" style="0" customWidth="1"/>
    <col min="23" max="23" width="3.28125" style="0" customWidth="1"/>
    <col min="24" max="24" width="1.7109375" style="2" customWidth="1"/>
    <col min="25" max="25" width="3.28125" style="0" customWidth="1"/>
    <col min="26" max="26" width="1.8515625" style="0" customWidth="1"/>
    <col min="27" max="27" width="3.28125" style="0" customWidth="1"/>
    <col min="28" max="28" width="1.7109375" style="0" customWidth="1"/>
    <col min="29" max="29" width="3.28125" style="0" customWidth="1"/>
    <col min="30" max="30" width="1.8515625" style="0" customWidth="1"/>
    <col min="31" max="31" width="3.28125" style="0" customWidth="1"/>
    <col min="32" max="32" width="1.7109375" style="0" customWidth="1"/>
    <col min="33" max="33" width="3.28125" style="0" customWidth="1"/>
  </cols>
  <sheetData>
    <row r="1" spans="2:6" ht="27" customHeight="1">
      <c r="B1" s="5" t="s">
        <v>36</v>
      </c>
      <c r="C1" s="4"/>
      <c r="D1" s="5" t="s">
        <v>14</v>
      </c>
      <c r="E1" s="5" t="s">
        <v>61</v>
      </c>
      <c r="F1" s="4"/>
    </row>
    <row r="2" ht="15" customHeight="1">
      <c r="D2" s="5"/>
    </row>
    <row r="3" spans="2:6" ht="15" customHeight="1">
      <c r="B3" s="49" t="s">
        <v>15</v>
      </c>
      <c r="C3" s="49"/>
      <c r="D3" s="49"/>
      <c r="E3" s="49"/>
      <c r="F3" s="3"/>
    </row>
    <row r="4" ht="15.75" thickBot="1"/>
    <row r="5" spans="1:6" ht="19.5" customHeight="1" thickBot="1">
      <c r="A5" s="7" t="s">
        <v>0</v>
      </c>
      <c r="B5" s="44" t="s">
        <v>87</v>
      </c>
      <c r="C5" s="45"/>
      <c r="D5" s="7" t="s">
        <v>1</v>
      </c>
      <c r="E5" s="56" t="s">
        <v>81</v>
      </c>
      <c r="F5" s="57"/>
    </row>
    <row r="6" spans="1:6" ht="19.5" customHeight="1" thickBot="1">
      <c r="A6" s="7" t="s">
        <v>9</v>
      </c>
      <c r="B6" s="44" t="s">
        <v>76</v>
      </c>
      <c r="C6" s="45"/>
      <c r="D6" s="7" t="s">
        <v>2</v>
      </c>
      <c r="E6" s="54" t="s">
        <v>82</v>
      </c>
      <c r="F6" s="55"/>
    </row>
    <row r="7" spans="1:6" ht="19.5" customHeight="1" thickBot="1">
      <c r="A7" s="7" t="s">
        <v>11</v>
      </c>
      <c r="B7" s="44" t="s">
        <v>75</v>
      </c>
      <c r="C7" s="45"/>
      <c r="D7" s="7" t="s">
        <v>13</v>
      </c>
      <c r="E7" s="54" t="s">
        <v>89</v>
      </c>
      <c r="F7" s="55"/>
    </row>
    <row r="8" spans="1:6" ht="19.5" customHeight="1" thickBot="1">
      <c r="A8" s="7" t="s">
        <v>12</v>
      </c>
      <c r="B8" s="44" t="s">
        <v>88</v>
      </c>
      <c r="C8" s="45"/>
      <c r="D8" s="7" t="s">
        <v>10</v>
      </c>
      <c r="E8" s="54" t="s">
        <v>83</v>
      </c>
      <c r="F8" s="55"/>
    </row>
    <row r="9" spans="1:6" ht="19.5" customHeight="1" thickBot="1">
      <c r="A9" s="7" t="s">
        <v>27</v>
      </c>
      <c r="B9" s="44" t="s">
        <v>77</v>
      </c>
      <c r="C9" s="45"/>
      <c r="D9" s="7" t="s">
        <v>31</v>
      </c>
      <c r="E9" s="54" t="s">
        <v>84</v>
      </c>
      <c r="F9" s="55"/>
    </row>
    <row r="10" spans="1:6" ht="19.5" customHeight="1" thickBot="1">
      <c r="A10" s="7" t="s">
        <v>28</v>
      </c>
      <c r="B10" s="44" t="s">
        <v>78</v>
      </c>
      <c r="C10" s="45"/>
      <c r="D10" s="7" t="s">
        <v>32</v>
      </c>
      <c r="E10" s="54" t="s">
        <v>93</v>
      </c>
      <c r="F10" s="55"/>
    </row>
    <row r="11" spans="1:6" ht="19.5" customHeight="1" thickBot="1">
      <c r="A11" s="7" t="s">
        <v>29</v>
      </c>
      <c r="B11" s="44" t="s">
        <v>79</v>
      </c>
      <c r="C11" s="45"/>
      <c r="D11" s="7" t="s">
        <v>33</v>
      </c>
      <c r="E11" s="54" t="s">
        <v>85</v>
      </c>
      <c r="F11" s="55"/>
    </row>
    <row r="12" spans="1:6" ht="19.5" customHeight="1" thickBot="1">
      <c r="A12" s="7" t="s">
        <v>30</v>
      </c>
      <c r="B12" s="44" t="s">
        <v>80</v>
      </c>
      <c r="C12" s="45"/>
      <c r="D12" s="7" t="s">
        <v>34</v>
      </c>
      <c r="E12" s="54" t="s">
        <v>86</v>
      </c>
      <c r="F12" s="55"/>
    </row>
    <row r="14" spans="7:33" ht="15">
      <c r="G14" s="49" t="s">
        <v>4</v>
      </c>
      <c r="H14" s="49"/>
      <c r="I14" s="49"/>
      <c r="J14" s="11"/>
      <c r="K14" s="49" t="s">
        <v>5</v>
      </c>
      <c r="L14" s="49"/>
      <c r="M14" s="49"/>
      <c r="N14" s="11"/>
      <c r="O14" s="49" t="s">
        <v>6</v>
      </c>
      <c r="P14" s="49"/>
      <c r="Q14" s="49"/>
      <c r="R14" s="11"/>
      <c r="S14" s="49" t="s">
        <v>7</v>
      </c>
      <c r="T14" s="49"/>
      <c r="U14" s="49"/>
      <c r="V14" s="11"/>
      <c r="W14" s="49" t="s">
        <v>8</v>
      </c>
      <c r="X14" s="49"/>
      <c r="Y14" s="49"/>
      <c r="AA14" s="49" t="s">
        <v>16</v>
      </c>
      <c r="AB14" s="49"/>
      <c r="AC14" s="49"/>
      <c r="AD14" s="11"/>
      <c r="AE14" s="49" t="s">
        <v>17</v>
      </c>
      <c r="AF14" s="49"/>
      <c r="AG14" s="49"/>
    </row>
    <row r="15" ht="15">
      <c r="B15" s="15" t="s">
        <v>21</v>
      </c>
    </row>
    <row r="16" spans="1:45" ht="15">
      <c r="A16" s="2" t="s">
        <v>0</v>
      </c>
      <c r="B16" s="8" t="str">
        <f>B5</f>
        <v>Finja WITSCHI</v>
      </c>
      <c r="C16" s="6" t="s">
        <v>14</v>
      </c>
      <c r="D16" s="2" t="s">
        <v>2</v>
      </c>
      <c r="E16" s="9" t="str">
        <f>E6</f>
        <v>Katja SCHNEIDER</v>
      </c>
      <c r="F16" s="10"/>
      <c r="G16" s="9">
        <v>2</v>
      </c>
      <c r="H16" s="3" t="s">
        <v>3</v>
      </c>
      <c r="I16" s="9">
        <v>11</v>
      </c>
      <c r="J16" s="2"/>
      <c r="K16" s="9">
        <v>9</v>
      </c>
      <c r="L16" s="3" t="s">
        <v>3</v>
      </c>
      <c r="M16" s="9">
        <v>11</v>
      </c>
      <c r="N16" s="2"/>
      <c r="O16" s="9">
        <v>3</v>
      </c>
      <c r="P16" s="3" t="s">
        <v>3</v>
      </c>
      <c r="Q16" s="9">
        <v>11</v>
      </c>
      <c r="R16" s="2"/>
      <c r="S16" s="9"/>
      <c r="T16" s="3" t="s">
        <v>3</v>
      </c>
      <c r="U16" s="9"/>
      <c r="V16" s="2"/>
      <c r="W16" s="9"/>
      <c r="X16" s="3" t="s">
        <v>3</v>
      </c>
      <c r="Y16" s="9"/>
      <c r="Z16" s="2"/>
      <c r="AA16" s="16">
        <f>SUM(AI16:AM16)</f>
        <v>0</v>
      </c>
      <c r="AB16" s="3" t="s">
        <v>3</v>
      </c>
      <c r="AC16" s="16">
        <f>SUM(AO16+AP16+AQ16+AR16+AS16)/2</f>
        <v>3</v>
      </c>
      <c r="AD16" s="2"/>
      <c r="AE16" s="16">
        <f>IF(AA16=3,1,0)</f>
        <v>0</v>
      </c>
      <c r="AF16" s="3" t="s">
        <v>3</v>
      </c>
      <c r="AG16" s="16">
        <f>IF(AC16=3,1,0)</f>
        <v>1</v>
      </c>
      <c r="AI16" s="17">
        <f aca="true" t="shared" si="0" ref="AI16:AI54">IF(G16&gt;I16,1,0)</f>
        <v>0</v>
      </c>
      <c r="AJ16" s="17">
        <f aca="true" t="shared" si="1" ref="AJ16:AJ54">IF(K16&gt;M16,1,0)</f>
        <v>0</v>
      </c>
      <c r="AK16" s="17">
        <f aca="true" t="shared" si="2" ref="AK16:AK54">IF(O16&gt;Q16,1,0)</f>
        <v>0</v>
      </c>
      <c r="AL16" s="17">
        <f aca="true" t="shared" si="3" ref="AL16:AL54">IF(S16&gt;U16,1,0)</f>
        <v>0</v>
      </c>
      <c r="AM16" s="17">
        <f aca="true" t="shared" si="4" ref="AM16:AM54">IF(W16&gt;Y16,1,0)</f>
        <v>0</v>
      </c>
      <c r="AN16" s="17"/>
      <c r="AO16" s="17">
        <f aca="true" t="shared" si="5" ref="AO16:AO54">IF(G16&lt;I16,2,0)</f>
        <v>2</v>
      </c>
      <c r="AP16" s="17">
        <f aca="true" t="shared" si="6" ref="AP16:AP54">IF(K16&lt;M16,2,0)</f>
        <v>2</v>
      </c>
      <c r="AQ16" s="17">
        <f aca="true" t="shared" si="7" ref="AQ16:AQ54">IF(O16&lt;Q16,2,0)</f>
        <v>2</v>
      </c>
      <c r="AR16" s="17">
        <f aca="true" t="shared" si="8" ref="AR16:AR54">IF(S16&lt;U16,2,0)</f>
        <v>0</v>
      </c>
      <c r="AS16" s="17">
        <f aca="true" t="shared" si="9" ref="AS16:AS54">IF(W16&lt;Y16,2,0)</f>
        <v>0</v>
      </c>
    </row>
    <row r="17" spans="1:45" ht="15">
      <c r="A17" s="2" t="s">
        <v>9</v>
      </c>
      <c r="B17" s="8" t="str">
        <f>B6</f>
        <v>Melina DIERCKS</v>
      </c>
      <c r="C17" s="6" t="s">
        <v>14</v>
      </c>
      <c r="D17" s="2" t="s">
        <v>1</v>
      </c>
      <c r="E17" s="9" t="str">
        <f>E5</f>
        <v>Finja HASTERS</v>
      </c>
      <c r="F17" s="10"/>
      <c r="G17" s="9">
        <v>0</v>
      </c>
      <c r="H17" s="3" t="s">
        <v>3</v>
      </c>
      <c r="I17" s="9">
        <v>11</v>
      </c>
      <c r="J17" s="2"/>
      <c r="K17" s="9">
        <v>10</v>
      </c>
      <c r="L17" s="3" t="s">
        <v>3</v>
      </c>
      <c r="M17" s="9">
        <v>12</v>
      </c>
      <c r="N17" s="2"/>
      <c r="O17" s="9">
        <v>7</v>
      </c>
      <c r="P17" s="3" t="s">
        <v>3</v>
      </c>
      <c r="Q17" s="9">
        <v>11</v>
      </c>
      <c r="R17" s="2"/>
      <c r="S17" s="9"/>
      <c r="T17" s="3" t="s">
        <v>3</v>
      </c>
      <c r="U17" s="9"/>
      <c r="V17" s="2"/>
      <c r="W17" s="9"/>
      <c r="X17" s="3" t="s">
        <v>3</v>
      </c>
      <c r="Y17" s="9"/>
      <c r="Z17" s="2"/>
      <c r="AA17" s="16">
        <f>SUM(AI17:AM17)</f>
        <v>0</v>
      </c>
      <c r="AB17" s="3" t="s">
        <v>3</v>
      </c>
      <c r="AC17" s="16">
        <f>SUM(AO17+AP17+AQ17+AR17+AS17)/2</f>
        <v>3</v>
      </c>
      <c r="AD17" s="2"/>
      <c r="AE17" s="16">
        <f>IF(AA17=3,1,0)</f>
        <v>0</v>
      </c>
      <c r="AF17" s="3" t="s">
        <v>3</v>
      </c>
      <c r="AG17" s="16">
        <f>IF(AC17=3,1,0)</f>
        <v>1</v>
      </c>
      <c r="AI17" s="17">
        <f t="shared" si="0"/>
        <v>0</v>
      </c>
      <c r="AJ17" s="17">
        <f t="shared" si="1"/>
        <v>0</v>
      </c>
      <c r="AK17" s="17">
        <f t="shared" si="2"/>
        <v>0</v>
      </c>
      <c r="AL17" s="17">
        <f t="shared" si="3"/>
        <v>0</v>
      </c>
      <c r="AM17" s="17">
        <f t="shared" si="4"/>
        <v>0</v>
      </c>
      <c r="AN17" s="17"/>
      <c r="AO17" s="17">
        <f t="shared" si="5"/>
        <v>2</v>
      </c>
      <c r="AP17" s="17">
        <f t="shared" si="6"/>
        <v>2</v>
      </c>
      <c r="AQ17" s="17">
        <f t="shared" si="7"/>
        <v>2</v>
      </c>
      <c r="AR17" s="17">
        <f t="shared" si="8"/>
        <v>0</v>
      </c>
      <c r="AS17" s="17">
        <f t="shared" si="9"/>
        <v>0</v>
      </c>
    </row>
    <row r="18" spans="1:45" ht="15">
      <c r="A18" s="2" t="s">
        <v>11</v>
      </c>
      <c r="B18" s="8" t="str">
        <f>B7</f>
        <v>Svea WITSCHI</v>
      </c>
      <c r="C18" s="6" t="s">
        <v>14</v>
      </c>
      <c r="D18" s="2" t="s">
        <v>10</v>
      </c>
      <c r="E18" s="9" t="str">
        <f>E8</f>
        <v>Sofia STEFANSKA</v>
      </c>
      <c r="F18" s="10"/>
      <c r="G18" s="9">
        <v>4</v>
      </c>
      <c r="H18" s="3" t="s">
        <v>3</v>
      </c>
      <c r="I18" s="9">
        <v>11</v>
      </c>
      <c r="J18" s="2"/>
      <c r="K18" s="9">
        <v>7</v>
      </c>
      <c r="L18" s="3" t="s">
        <v>3</v>
      </c>
      <c r="M18" s="9">
        <v>11</v>
      </c>
      <c r="N18" s="2"/>
      <c r="O18" s="9">
        <v>11</v>
      </c>
      <c r="P18" s="3" t="s">
        <v>3</v>
      </c>
      <c r="Q18" s="9">
        <v>13</v>
      </c>
      <c r="R18" s="2"/>
      <c r="S18" s="9"/>
      <c r="T18" s="3" t="s">
        <v>3</v>
      </c>
      <c r="U18" s="9"/>
      <c r="V18" s="2"/>
      <c r="W18" s="9"/>
      <c r="X18" s="3" t="s">
        <v>3</v>
      </c>
      <c r="Y18" s="9"/>
      <c r="Z18" s="2"/>
      <c r="AA18" s="16">
        <f>SUM(AI18:AM18)</f>
        <v>0</v>
      </c>
      <c r="AB18" s="3" t="s">
        <v>3</v>
      </c>
      <c r="AC18" s="16">
        <f>SUM(AO18+AP18+AQ18+AR18+AS18)/2</f>
        <v>3</v>
      </c>
      <c r="AD18" s="2"/>
      <c r="AE18" s="16">
        <f>IF(AA18=3,1,0)</f>
        <v>0</v>
      </c>
      <c r="AF18" s="3" t="s">
        <v>3</v>
      </c>
      <c r="AG18" s="16">
        <f>IF(AC18=3,1,0)</f>
        <v>1</v>
      </c>
      <c r="AI18" s="17">
        <f t="shared" si="0"/>
        <v>0</v>
      </c>
      <c r="AJ18" s="17">
        <f t="shared" si="1"/>
        <v>0</v>
      </c>
      <c r="AK18" s="17">
        <f t="shared" si="2"/>
        <v>0</v>
      </c>
      <c r="AL18" s="17">
        <f t="shared" si="3"/>
        <v>0</v>
      </c>
      <c r="AM18" s="17">
        <f t="shared" si="4"/>
        <v>0</v>
      </c>
      <c r="AN18" s="17"/>
      <c r="AO18" s="17">
        <f t="shared" si="5"/>
        <v>2</v>
      </c>
      <c r="AP18" s="17">
        <f t="shared" si="6"/>
        <v>2</v>
      </c>
      <c r="AQ18" s="17">
        <f t="shared" si="7"/>
        <v>2</v>
      </c>
      <c r="AR18" s="17">
        <f t="shared" si="8"/>
        <v>0</v>
      </c>
      <c r="AS18" s="17">
        <f t="shared" si="9"/>
        <v>0</v>
      </c>
    </row>
    <row r="19" spans="1:45" ht="15">
      <c r="A19" s="2" t="s">
        <v>12</v>
      </c>
      <c r="B19" s="8" t="str">
        <f>B8</f>
        <v>Pia GOLLIN</v>
      </c>
      <c r="C19" s="6" t="s">
        <v>14</v>
      </c>
      <c r="D19" s="2" t="s">
        <v>13</v>
      </c>
      <c r="E19" s="9" t="str">
        <f>E7</f>
        <v>Emily SCHLEICHERT</v>
      </c>
      <c r="F19" s="10"/>
      <c r="G19" s="9">
        <v>11</v>
      </c>
      <c r="H19" s="3" t="s">
        <v>3</v>
      </c>
      <c r="I19" s="9">
        <v>8</v>
      </c>
      <c r="J19" s="2"/>
      <c r="K19" s="9">
        <v>11</v>
      </c>
      <c r="L19" s="3" t="s">
        <v>3</v>
      </c>
      <c r="M19" s="9">
        <v>6</v>
      </c>
      <c r="N19" s="2"/>
      <c r="O19" s="9">
        <v>11</v>
      </c>
      <c r="P19" s="3" t="s">
        <v>3</v>
      </c>
      <c r="Q19" s="9">
        <v>9</v>
      </c>
      <c r="R19" s="2"/>
      <c r="S19" s="9"/>
      <c r="T19" s="3" t="s">
        <v>3</v>
      </c>
      <c r="U19" s="9"/>
      <c r="V19" s="2"/>
      <c r="W19" s="9"/>
      <c r="X19" s="3" t="s">
        <v>3</v>
      </c>
      <c r="Y19" s="9"/>
      <c r="Z19" s="2"/>
      <c r="AA19" s="16">
        <f>SUM(AI19:AM19)</f>
        <v>3</v>
      </c>
      <c r="AB19" s="3" t="s">
        <v>3</v>
      </c>
      <c r="AC19" s="16">
        <f>SUM(AO19+AP19+AQ19+AR19+AS19)/2</f>
        <v>0</v>
      </c>
      <c r="AD19" s="2"/>
      <c r="AE19" s="16">
        <f>IF(AA19=3,1,0)</f>
        <v>1</v>
      </c>
      <c r="AF19" s="3" t="s">
        <v>3</v>
      </c>
      <c r="AG19" s="16">
        <f>IF(AC19=3,1,0)</f>
        <v>0</v>
      </c>
      <c r="AI19" s="17">
        <f t="shared" si="0"/>
        <v>1</v>
      </c>
      <c r="AJ19" s="17">
        <f t="shared" si="1"/>
        <v>1</v>
      </c>
      <c r="AK19" s="17">
        <f t="shared" si="2"/>
        <v>1</v>
      </c>
      <c r="AL19" s="17">
        <f t="shared" si="3"/>
        <v>0</v>
      </c>
      <c r="AM19" s="17">
        <f t="shared" si="4"/>
        <v>0</v>
      </c>
      <c r="AN19" s="17"/>
      <c r="AO19" s="17">
        <f t="shared" si="5"/>
        <v>0</v>
      </c>
      <c r="AP19" s="17">
        <f t="shared" si="6"/>
        <v>0</v>
      </c>
      <c r="AQ19" s="17">
        <f t="shared" si="7"/>
        <v>0</v>
      </c>
      <c r="AR19" s="17">
        <f t="shared" si="8"/>
        <v>0</v>
      </c>
      <c r="AS19" s="17">
        <f t="shared" si="9"/>
        <v>0</v>
      </c>
    </row>
    <row r="20" spans="2:45" ht="15">
      <c r="B20" s="15" t="s">
        <v>22</v>
      </c>
      <c r="C20" s="6"/>
      <c r="G20" s="2"/>
      <c r="I20" s="2"/>
      <c r="J20" s="2"/>
      <c r="K20" s="2"/>
      <c r="L20" s="3"/>
      <c r="M20" s="2"/>
      <c r="N20" s="2"/>
      <c r="O20" s="2"/>
      <c r="P20" s="3"/>
      <c r="Q20" s="2"/>
      <c r="R20" s="2"/>
      <c r="S20" s="2"/>
      <c r="U20" s="2"/>
      <c r="V20" s="2"/>
      <c r="W20" s="2"/>
      <c r="Y20" s="2"/>
      <c r="Z20" s="2"/>
      <c r="AA20" s="2"/>
      <c r="AB20" s="3"/>
      <c r="AC20" s="2"/>
      <c r="AD20" s="2"/>
      <c r="AE20" s="2"/>
      <c r="AF20" s="2"/>
      <c r="AG20" s="2"/>
      <c r="AI20" s="17">
        <f t="shared" si="0"/>
        <v>0</v>
      </c>
      <c r="AJ20" s="17">
        <f t="shared" si="1"/>
        <v>0</v>
      </c>
      <c r="AK20" s="17">
        <f t="shared" si="2"/>
        <v>0</v>
      </c>
      <c r="AL20" s="17">
        <f t="shared" si="3"/>
        <v>0</v>
      </c>
      <c r="AM20" s="17">
        <f t="shared" si="4"/>
        <v>0</v>
      </c>
      <c r="AN20" s="17"/>
      <c r="AO20" s="17">
        <f t="shared" si="5"/>
        <v>0</v>
      </c>
      <c r="AP20" s="17">
        <f t="shared" si="6"/>
        <v>0</v>
      </c>
      <c r="AQ20" s="17">
        <f t="shared" si="7"/>
        <v>0</v>
      </c>
      <c r="AR20" s="17">
        <f t="shared" si="8"/>
        <v>0</v>
      </c>
      <c r="AS20" s="17">
        <f t="shared" si="9"/>
        <v>0</v>
      </c>
    </row>
    <row r="21" spans="1:45" ht="15">
      <c r="A21" s="2" t="s">
        <v>27</v>
      </c>
      <c r="B21" s="8" t="str">
        <f>B9</f>
        <v>Lars ELVERS</v>
      </c>
      <c r="C21" s="6" t="s">
        <v>14</v>
      </c>
      <c r="D21" s="2" t="s">
        <v>32</v>
      </c>
      <c r="E21" s="9" t="str">
        <f>E10</f>
        <v>Torben SCHLAPIG</v>
      </c>
      <c r="F21" s="10"/>
      <c r="G21" s="9">
        <v>11</v>
      </c>
      <c r="H21" s="3" t="s">
        <v>3</v>
      </c>
      <c r="I21" s="9">
        <v>1</v>
      </c>
      <c r="J21" s="2"/>
      <c r="K21" s="9">
        <v>11</v>
      </c>
      <c r="L21" s="3" t="s">
        <v>3</v>
      </c>
      <c r="M21" s="9">
        <v>6</v>
      </c>
      <c r="N21" s="2"/>
      <c r="O21" s="9">
        <v>11</v>
      </c>
      <c r="P21" s="3" t="s">
        <v>3</v>
      </c>
      <c r="Q21" s="9">
        <v>4</v>
      </c>
      <c r="R21" s="2"/>
      <c r="S21" s="9"/>
      <c r="T21" s="3" t="s">
        <v>3</v>
      </c>
      <c r="U21" s="9"/>
      <c r="V21" s="2"/>
      <c r="W21" s="9"/>
      <c r="X21" s="3" t="s">
        <v>3</v>
      </c>
      <c r="Y21" s="9"/>
      <c r="Z21" s="2"/>
      <c r="AA21" s="16">
        <f>SUM(AI21:AM21)</f>
        <v>3</v>
      </c>
      <c r="AB21" s="3" t="s">
        <v>3</v>
      </c>
      <c r="AC21" s="16">
        <f>SUM(AO21+AP21+AQ21+AR21+AS21)/2</f>
        <v>0</v>
      </c>
      <c r="AD21" s="2"/>
      <c r="AE21" s="16">
        <f>IF(AA21=3,1,0)</f>
        <v>1</v>
      </c>
      <c r="AF21" s="3" t="s">
        <v>3</v>
      </c>
      <c r="AG21" s="16">
        <f>IF(AC21=3,1,0)</f>
        <v>0</v>
      </c>
      <c r="AI21" s="17">
        <f t="shared" si="0"/>
        <v>1</v>
      </c>
      <c r="AJ21" s="17">
        <f t="shared" si="1"/>
        <v>1</v>
      </c>
      <c r="AK21" s="17">
        <f t="shared" si="2"/>
        <v>1</v>
      </c>
      <c r="AL21" s="17">
        <f t="shared" si="3"/>
        <v>0</v>
      </c>
      <c r="AM21" s="17">
        <f t="shared" si="4"/>
        <v>0</v>
      </c>
      <c r="AN21" s="17"/>
      <c r="AO21" s="17">
        <f t="shared" si="5"/>
        <v>0</v>
      </c>
      <c r="AP21" s="17">
        <f t="shared" si="6"/>
        <v>0</v>
      </c>
      <c r="AQ21" s="17">
        <f t="shared" si="7"/>
        <v>0</v>
      </c>
      <c r="AR21" s="17">
        <f t="shared" si="8"/>
        <v>0</v>
      </c>
      <c r="AS21" s="17">
        <f t="shared" si="9"/>
        <v>0</v>
      </c>
    </row>
    <row r="22" spans="1:45" ht="15">
      <c r="A22" s="2" t="s">
        <v>28</v>
      </c>
      <c r="B22" s="8" t="str">
        <f>B10</f>
        <v>Fabian SASSE</v>
      </c>
      <c r="C22" s="6" t="s">
        <v>14</v>
      </c>
      <c r="D22" s="2" t="s">
        <v>31</v>
      </c>
      <c r="E22" s="9" t="str">
        <f>E9</f>
        <v>Tim BOHNEN</v>
      </c>
      <c r="F22" s="10"/>
      <c r="G22" s="9">
        <v>10</v>
      </c>
      <c r="H22" s="3" t="s">
        <v>3</v>
      </c>
      <c r="I22" s="9">
        <v>12</v>
      </c>
      <c r="J22" s="2"/>
      <c r="K22" s="9">
        <v>6</v>
      </c>
      <c r="L22" s="3" t="s">
        <v>3</v>
      </c>
      <c r="M22" s="9">
        <v>11</v>
      </c>
      <c r="N22" s="2"/>
      <c r="O22" s="9">
        <v>0</v>
      </c>
      <c r="P22" s="3" t="s">
        <v>3</v>
      </c>
      <c r="Q22" s="9">
        <v>11</v>
      </c>
      <c r="R22" s="2"/>
      <c r="S22" s="9"/>
      <c r="T22" s="3" t="s">
        <v>3</v>
      </c>
      <c r="U22" s="9"/>
      <c r="V22" s="2"/>
      <c r="W22" s="9"/>
      <c r="X22" s="3" t="s">
        <v>3</v>
      </c>
      <c r="Y22" s="9"/>
      <c r="Z22" s="2"/>
      <c r="AA22" s="16">
        <f>SUM(AI22:AM22)</f>
        <v>0</v>
      </c>
      <c r="AB22" s="3" t="s">
        <v>3</v>
      </c>
      <c r="AC22" s="16">
        <f>SUM(AO22+AP22+AQ22+AR22+AS22)/2</f>
        <v>3</v>
      </c>
      <c r="AD22" s="2"/>
      <c r="AE22" s="16">
        <f>IF(AA22=3,1,0)</f>
        <v>0</v>
      </c>
      <c r="AF22" s="3" t="s">
        <v>3</v>
      </c>
      <c r="AG22" s="16">
        <f>IF(AC22=3,1,0)</f>
        <v>1</v>
      </c>
      <c r="AI22" s="17">
        <f t="shared" si="0"/>
        <v>0</v>
      </c>
      <c r="AJ22" s="17">
        <f t="shared" si="1"/>
        <v>0</v>
      </c>
      <c r="AK22" s="17">
        <f t="shared" si="2"/>
        <v>0</v>
      </c>
      <c r="AL22" s="17">
        <f t="shared" si="3"/>
        <v>0</v>
      </c>
      <c r="AM22" s="17">
        <f t="shared" si="4"/>
        <v>0</v>
      </c>
      <c r="AN22" s="17"/>
      <c r="AO22" s="17">
        <f t="shared" si="5"/>
        <v>2</v>
      </c>
      <c r="AP22" s="17">
        <f t="shared" si="6"/>
        <v>2</v>
      </c>
      <c r="AQ22" s="17">
        <f t="shared" si="7"/>
        <v>2</v>
      </c>
      <c r="AR22" s="17">
        <f t="shared" si="8"/>
        <v>0</v>
      </c>
      <c r="AS22" s="17">
        <f t="shared" si="9"/>
        <v>0</v>
      </c>
    </row>
    <row r="23" spans="1:45" ht="15">
      <c r="A23" s="2" t="s">
        <v>29</v>
      </c>
      <c r="B23" s="8" t="str">
        <f>B11</f>
        <v>Vincent SENKBEIL</v>
      </c>
      <c r="C23" s="6" t="s">
        <v>14</v>
      </c>
      <c r="D23" s="2" t="s">
        <v>34</v>
      </c>
      <c r="E23" s="9" t="str">
        <f>E12</f>
        <v>Bennet ROBBEN</v>
      </c>
      <c r="F23" s="10"/>
      <c r="G23" s="9">
        <v>11</v>
      </c>
      <c r="H23" s="3" t="s">
        <v>3</v>
      </c>
      <c r="I23" s="9">
        <v>5</v>
      </c>
      <c r="J23" s="2"/>
      <c r="K23" s="9">
        <v>11</v>
      </c>
      <c r="L23" s="3" t="s">
        <v>3</v>
      </c>
      <c r="M23" s="9">
        <v>8</v>
      </c>
      <c r="N23" s="2"/>
      <c r="O23" s="9">
        <v>14</v>
      </c>
      <c r="P23" s="3" t="s">
        <v>3</v>
      </c>
      <c r="Q23" s="9">
        <v>12</v>
      </c>
      <c r="R23" s="2"/>
      <c r="S23" s="9"/>
      <c r="T23" s="3" t="s">
        <v>3</v>
      </c>
      <c r="U23" s="9"/>
      <c r="V23" s="2"/>
      <c r="W23" s="9"/>
      <c r="X23" s="3" t="s">
        <v>3</v>
      </c>
      <c r="Y23" s="9"/>
      <c r="Z23" s="2"/>
      <c r="AA23" s="16">
        <f>SUM(AI23:AM23)</f>
        <v>3</v>
      </c>
      <c r="AB23" s="3" t="s">
        <v>3</v>
      </c>
      <c r="AC23" s="16">
        <f>SUM(AO23+AP23+AQ23+AR23+AS23)/2</f>
        <v>0</v>
      </c>
      <c r="AD23" s="2"/>
      <c r="AE23" s="16">
        <f>IF(AA23=3,1,0)</f>
        <v>1</v>
      </c>
      <c r="AF23" s="3" t="s">
        <v>3</v>
      </c>
      <c r="AG23" s="16">
        <f>IF(AC23=3,1,0)</f>
        <v>0</v>
      </c>
      <c r="AI23" s="17">
        <f t="shared" si="0"/>
        <v>1</v>
      </c>
      <c r="AJ23" s="17">
        <f t="shared" si="1"/>
        <v>1</v>
      </c>
      <c r="AK23" s="17">
        <f t="shared" si="2"/>
        <v>1</v>
      </c>
      <c r="AL23" s="17">
        <f t="shared" si="3"/>
        <v>0</v>
      </c>
      <c r="AM23" s="17">
        <f t="shared" si="4"/>
        <v>0</v>
      </c>
      <c r="AN23" s="17"/>
      <c r="AO23" s="17">
        <f t="shared" si="5"/>
        <v>0</v>
      </c>
      <c r="AP23" s="17">
        <f t="shared" si="6"/>
        <v>0</v>
      </c>
      <c r="AQ23" s="17">
        <f t="shared" si="7"/>
        <v>0</v>
      </c>
      <c r="AR23" s="17">
        <f t="shared" si="8"/>
        <v>0</v>
      </c>
      <c r="AS23" s="17">
        <f t="shared" si="9"/>
        <v>0</v>
      </c>
    </row>
    <row r="24" spans="1:45" ht="15">
      <c r="A24" s="2" t="s">
        <v>30</v>
      </c>
      <c r="B24" s="9" t="str">
        <f>B12</f>
        <v>Luca STRAUß</v>
      </c>
      <c r="C24" s="6" t="s">
        <v>14</v>
      </c>
      <c r="D24" s="2" t="s">
        <v>33</v>
      </c>
      <c r="E24" s="9" t="str">
        <f>E11</f>
        <v>Heye KOEPKE</v>
      </c>
      <c r="F24" s="10"/>
      <c r="G24" s="9">
        <v>5</v>
      </c>
      <c r="H24" s="3" t="s">
        <v>3</v>
      </c>
      <c r="I24" s="9">
        <v>11</v>
      </c>
      <c r="J24" s="2"/>
      <c r="K24" s="9">
        <v>5</v>
      </c>
      <c r="L24" s="3" t="s">
        <v>3</v>
      </c>
      <c r="M24" s="9">
        <v>11</v>
      </c>
      <c r="N24" s="2"/>
      <c r="O24" s="9">
        <v>12</v>
      </c>
      <c r="P24" s="3" t="s">
        <v>3</v>
      </c>
      <c r="Q24" s="9">
        <v>14</v>
      </c>
      <c r="R24" s="2"/>
      <c r="S24" s="9"/>
      <c r="T24" s="3" t="s">
        <v>3</v>
      </c>
      <c r="U24" s="9"/>
      <c r="V24" s="2"/>
      <c r="W24" s="9"/>
      <c r="X24" s="3" t="s">
        <v>3</v>
      </c>
      <c r="Y24" s="9"/>
      <c r="Z24" s="2"/>
      <c r="AA24" s="16">
        <f>SUM(AI24:AM24)</f>
        <v>0</v>
      </c>
      <c r="AB24" s="3" t="s">
        <v>3</v>
      </c>
      <c r="AC24" s="16">
        <f>SUM(AO24+AP24+AQ24+AR24+AS24)/2</f>
        <v>3</v>
      </c>
      <c r="AD24" s="2"/>
      <c r="AE24" s="16">
        <f>IF(AA24=3,1,0)</f>
        <v>0</v>
      </c>
      <c r="AF24" s="3" t="s">
        <v>3</v>
      </c>
      <c r="AG24" s="16">
        <f>IF(AC24=3,1,0)</f>
        <v>1</v>
      </c>
      <c r="AI24" s="17">
        <f t="shared" si="0"/>
        <v>0</v>
      </c>
      <c r="AJ24" s="17">
        <f t="shared" si="1"/>
        <v>0</v>
      </c>
      <c r="AK24" s="17">
        <f t="shared" si="2"/>
        <v>0</v>
      </c>
      <c r="AL24" s="17">
        <f t="shared" si="3"/>
        <v>0</v>
      </c>
      <c r="AM24" s="17">
        <f t="shared" si="4"/>
        <v>0</v>
      </c>
      <c r="AN24" s="17"/>
      <c r="AO24" s="17">
        <f t="shared" si="5"/>
        <v>2</v>
      </c>
      <c r="AP24" s="17">
        <f t="shared" si="6"/>
        <v>2</v>
      </c>
      <c r="AQ24" s="17">
        <f t="shared" si="7"/>
        <v>2</v>
      </c>
      <c r="AR24" s="17">
        <f t="shared" si="8"/>
        <v>0</v>
      </c>
      <c r="AS24" s="17">
        <f t="shared" si="9"/>
        <v>0</v>
      </c>
    </row>
    <row r="25" spans="2:45" ht="15">
      <c r="B25" s="15" t="s">
        <v>23</v>
      </c>
      <c r="C25" s="6"/>
      <c r="G25" s="2"/>
      <c r="I25" s="2"/>
      <c r="J25" s="2"/>
      <c r="K25" s="2"/>
      <c r="L25" s="3"/>
      <c r="M25" s="2"/>
      <c r="N25" s="2"/>
      <c r="O25" s="2"/>
      <c r="P25" s="3"/>
      <c r="Q25" s="2"/>
      <c r="R25" s="2"/>
      <c r="S25" s="2"/>
      <c r="U25" s="2"/>
      <c r="V25" s="2"/>
      <c r="W25" s="2"/>
      <c r="Y25" s="2"/>
      <c r="Z25" s="2"/>
      <c r="AA25" s="2"/>
      <c r="AB25" s="3"/>
      <c r="AC25" s="2"/>
      <c r="AD25" s="2"/>
      <c r="AE25" s="2"/>
      <c r="AF25" s="2"/>
      <c r="AG25" s="2"/>
      <c r="AI25" s="17">
        <f t="shared" si="0"/>
        <v>0</v>
      </c>
      <c r="AJ25" s="17">
        <f t="shared" si="1"/>
        <v>0</v>
      </c>
      <c r="AK25" s="17">
        <f t="shared" si="2"/>
        <v>0</v>
      </c>
      <c r="AL25" s="17">
        <f t="shared" si="3"/>
        <v>0</v>
      </c>
      <c r="AM25" s="17">
        <f t="shared" si="4"/>
        <v>0</v>
      </c>
      <c r="AN25" s="17"/>
      <c r="AO25" s="17">
        <f t="shared" si="5"/>
        <v>0</v>
      </c>
      <c r="AP25" s="17">
        <f t="shared" si="6"/>
        <v>0</v>
      </c>
      <c r="AQ25" s="17">
        <f t="shared" si="7"/>
        <v>0</v>
      </c>
      <c r="AR25" s="17">
        <f t="shared" si="8"/>
        <v>0</v>
      </c>
      <c r="AS25" s="17">
        <f t="shared" si="9"/>
        <v>0</v>
      </c>
    </row>
    <row r="26" spans="1:45" ht="15">
      <c r="A26" s="2" t="s">
        <v>0</v>
      </c>
      <c r="B26" s="8" t="str">
        <f>B5</f>
        <v>Finja WITSCHI</v>
      </c>
      <c r="C26" s="6" t="s">
        <v>14</v>
      </c>
      <c r="D26" s="2" t="s">
        <v>1</v>
      </c>
      <c r="E26" s="9" t="str">
        <f>E5</f>
        <v>Finja HASTERS</v>
      </c>
      <c r="F26" s="10"/>
      <c r="G26" s="9">
        <v>4</v>
      </c>
      <c r="H26" s="3" t="s">
        <v>3</v>
      </c>
      <c r="I26" s="9">
        <v>11</v>
      </c>
      <c r="J26" s="2"/>
      <c r="K26" s="9">
        <v>8</v>
      </c>
      <c r="L26" s="3" t="s">
        <v>3</v>
      </c>
      <c r="M26" s="9">
        <v>11</v>
      </c>
      <c r="N26" s="2"/>
      <c r="O26" s="9">
        <v>7</v>
      </c>
      <c r="P26" s="3" t="s">
        <v>3</v>
      </c>
      <c r="Q26" s="9">
        <v>11</v>
      </c>
      <c r="R26" s="2"/>
      <c r="S26" s="9"/>
      <c r="T26" s="3" t="s">
        <v>3</v>
      </c>
      <c r="U26" s="9"/>
      <c r="V26" s="2"/>
      <c r="W26" s="9"/>
      <c r="X26" s="3" t="s">
        <v>3</v>
      </c>
      <c r="Y26" s="9"/>
      <c r="Z26" s="2"/>
      <c r="AA26" s="16">
        <f>SUM(AI26:AM26)</f>
        <v>0</v>
      </c>
      <c r="AB26" s="3" t="s">
        <v>3</v>
      </c>
      <c r="AC26" s="16">
        <f>SUM(AO26+AP26+AQ26+AR26+AS26)/2</f>
        <v>3</v>
      </c>
      <c r="AD26" s="2"/>
      <c r="AE26" s="16">
        <f>IF(AA26=3,1,0)</f>
        <v>0</v>
      </c>
      <c r="AF26" s="3" t="s">
        <v>3</v>
      </c>
      <c r="AG26" s="16">
        <f>IF(AC26=3,1,0)</f>
        <v>1</v>
      </c>
      <c r="AI26" s="17">
        <f t="shared" si="0"/>
        <v>0</v>
      </c>
      <c r="AJ26" s="17">
        <f t="shared" si="1"/>
        <v>0</v>
      </c>
      <c r="AK26" s="17">
        <f t="shared" si="2"/>
        <v>0</v>
      </c>
      <c r="AL26" s="17">
        <f t="shared" si="3"/>
        <v>0</v>
      </c>
      <c r="AM26" s="17">
        <f t="shared" si="4"/>
        <v>0</v>
      </c>
      <c r="AN26" s="17"/>
      <c r="AO26" s="17">
        <f t="shared" si="5"/>
        <v>2</v>
      </c>
      <c r="AP26" s="17">
        <f t="shared" si="6"/>
        <v>2</v>
      </c>
      <c r="AQ26" s="17">
        <f t="shared" si="7"/>
        <v>2</v>
      </c>
      <c r="AR26" s="17">
        <f t="shared" si="8"/>
        <v>0</v>
      </c>
      <c r="AS26" s="17">
        <f t="shared" si="9"/>
        <v>0</v>
      </c>
    </row>
    <row r="27" spans="1:45" ht="15">
      <c r="A27" s="2" t="s">
        <v>9</v>
      </c>
      <c r="B27" s="8" t="str">
        <f>B6</f>
        <v>Melina DIERCKS</v>
      </c>
      <c r="C27" s="6" t="s">
        <v>14</v>
      </c>
      <c r="D27" s="2" t="s">
        <v>2</v>
      </c>
      <c r="E27" s="9" t="str">
        <f>E6</f>
        <v>Katja SCHNEIDER</v>
      </c>
      <c r="F27" s="10"/>
      <c r="G27" s="9">
        <v>5</v>
      </c>
      <c r="H27" s="3" t="s">
        <v>3</v>
      </c>
      <c r="I27" s="9">
        <v>11</v>
      </c>
      <c r="J27" s="2"/>
      <c r="K27" s="9">
        <v>1</v>
      </c>
      <c r="L27" s="3" t="s">
        <v>3</v>
      </c>
      <c r="M27" s="9">
        <v>11</v>
      </c>
      <c r="N27" s="2"/>
      <c r="O27" s="9">
        <v>3</v>
      </c>
      <c r="P27" s="3" t="s">
        <v>3</v>
      </c>
      <c r="Q27" s="9">
        <v>11</v>
      </c>
      <c r="R27" s="2"/>
      <c r="S27" s="9"/>
      <c r="T27" s="3" t="s">
        <v>3</v>
      </c>
      <c r="U27" s="9"/>
      <c r="V27" s="2"/>
      <c r="W27" s="9"/>
      <c r="X27" s="3" t="s">
        <v>3</v>
      </c>
      <c r="Y27" s="9"/>
      <c r="Z27" s="2"/>
      <c r="AA27" s="16">
        <f>SUM(AI27:AM27)</f>
        <v>0</v>
      </c>
      <c r="AB27" s="3" t="s">
        <v>3</v>
      </c>
      <c r="AC27" s="16">
        <f>SUM(AO27+AP27+AQ27+AR27+AS27)/2</f>
        <v>3</v>
      </c>
      <c r="AD27" s="2"/>
      <c r="AE27" s="16">
        <f>IF(AA27=3,1,0)</f>
        <v>0</v>
      </c>
      <c r="AF27" s="3" t="s">
        <v>3</v>
      </c>
      <c r="AG27" s="16">
        <f>IF(AC27=3,1,0)</f>
        <v>1</v>
      </c>
      <c r="AI27" s="17">
        <f t="shared" si="0"/>
        <v>0</v>
      </c>
      <c r="AJ27" s="17">
        <f t="shared" si="1"/>
        <v>0</v>
      </c>
      <c r="AK27" s="17">
        <f t="shared" si="2"/>
        <v>0</v>
      </c>
      <c r="AL27" s="17">
        <f t="shared" si="3"/>
        <v>0</v>
      </c>
      <c r="AM27" s="17">
        <f t="shared" si="4"/>
        <v>0</v>
      </c>
      <c r="AN27" s="17"/>
      <c r="AO27" s="17">
        <f t="shared" si="5"/>
        <v>2</v>
      </c>
      <c r="AP27" s="17">
        <f t="shared" si="6"/>
        <v>2</v>
      </c>
      <c r="AQ27" s="17">
        <f t="shared" si="7"/>
        <v>2</v>
      </c>
      <c r="AR27" s="17">
        <f t="shared" si="8"/>
        <v>0</v>
      </c>
      <c r="AS27" s="17">
        <f t="shared" si="9"/>
        <v>0</v>
      </c>
    </row>
    <row r="28" spans="1:45" ht="15">
      <c r="A28" s="2" t="s">
        <v>11</v>
      </c>
      <c r="B28" s="8" t="str">
        <f>B7</f>
        <v>Svea WITSCHI</v>
      </c>
      <c r="C28" s="6" t="s">
        <v>14</v>
      </c>
      <c r="D28" s="2" t="s">
        <v>13</v>
      </c>
      <c r="E28" s="9" t="str">
        <f>E7</f>
        <v>Emily SCHLEICHERT</v>
      </c>
      <c r="F28" s="10"/>
      <c r="G28" s="9">
        <v>11</v>
      </c>
      <c r="H28" s="3" t="s">
        <v>3</v>
      </c>
      <c r="I28" s="9">
        <v>5</v>
      </c>
      <c r="J28" s="2"/>
      <c r="K28" s="9">
        <v>11</v>
      </c>
      <c r="L28" s="3" t="s">
        <v>3</v>
      </c>
      <c r="M28" s="9">
        <v>9</v>
      </c>
      <c r="N28" s="2"/>
      <c r="O28" s="9">
        <v>11</v>
      </c>
      <c r="P28" s="3" t="s">
        <v>3</v>
      </c>
      <c r="Q28" s="9">
        <v>7</v>
      </c>
      <c r="R28" s="2"/>
      <c r="S28" s="9"/>
      <c r="T28" s="3" t="s">
        <v>3</v>
      </c>
      <c r="U28" s="9"/>
      <c r="V28" s="2"/>
      <c r="W28" s="9"/>
      <c r="X28" s="3" t="s">
        <v>3</v>
      </c>
      <c r="Y28" s="9"/>
      <c r="Z28" s="2"/>
      <c r="AA28" s="16">
        <f>SUM(AI28:AM28)</f>
        <v>3</v>
      </c>
      <c r="AB28" s="3" t="s">
        <v>3</v>
      </c>
      <c r="AC28" s="16">
        <f>SUM(AO28+AP28+AQ28+AR28+AS28)/2</f>
        <v>0</v>
      </c>
      <c r="AD28" s="2"/>
      <c r="AE28" s="16">
        <f>IF(AA28=3,1,0)</f>
        <v>1</v>
      </c>
      <c r="AF28" s="3" t="s">
        <v>3</v>
      </c>
      <c r="AG28" s="16">
        <f>IF(AC28=3,1,0)</f>
        <v>0</v>
      </c>
      <c r="AI28" s="17">
        <f t="shared" si="0"/>
        <v>1</v>
      </c>
      <c r="AJ28" s="17">
        <f t="shared" si="1"/>
        <v>1</v>
      </c>
      <c r="AK28" s="17">
        <f t="shared" si="2"/>
        <v>1</v>
      </c>
      <c r="AL28" s="17">
        <f t="shared" si="3"/>
        <v>0</v>
      </c>
      <c r="AM28" s="17">
        <f t="shared" si="4"/>
        <v>0</v>
      </c>
      <c r="AN28" s="17"/>
      <c r="AO28" s="17">
        <f t="shared" si="5"/>
        <v>0</v>
      </c>
      <c r="AP28" s="17">
        <f t="shared" si="6"/>
        <v>0</v>
      </c>
      <c r="AQ28" s="17">
        <f t="shared" si="7"/>
        <v>0</v>
      </c>
      <c r="AR28" s="17">
        <f t="shared" si="8"/>
        <v>0</v>
      </c>
      <c r="AS28" s="17">
        <f t="shared" si="9"/>
        <v>0</v>
      </c>
    </row>
    <row r="29" spans="1:45" ht="15">
      <c r="A29" s="2" t="s">
        <v>12</v>
      </c>
      <c r="B29" s="8" t="str">
        <f>B8</f>
        <v>Pia GOLLIN</v>
      </c>
      <c r="C29" s="6" t="s">
        <v>14</v>
      </c>
      <c r="D29" s="2" t="s">
        <v>10</v>
      </c>
      <c r="E29" s="9" t="str">
        <f>E8</f>
        <v>Sofia STEFANSKA</v>
      </c>
      <c r="F29" s="10"/>
      <c r="G29" s="9">
        <v>14</v>
      </c>
      <c r="H29" s="3" t="s">
        <v>3</v>
      </c>
      <c r="I29" s="9">
        <v>12</v>
      </c>
      <c r="J29" s="2"/>
      <c r="K29" s="9">
        <v>8</v>
      </c>
      <c r="L29" s="3" t="s">
        <v>3</v>
      </c>
      <c r="M29" s="9">
        <v>11</v>
      </c>
      <c r="N29" s="2"/>
      <c r="O29" s="9">
        <v>7</v>
      </c>
      <c r="P29" s="3" t="s">
        <v>3</v>
      </c>
      <c r="Q29" s="9">
        <v>11</v>
      </c>
      <c r="R29" s="2"/>
      <c r="S29" s="9">
        <v>7</v>
      </c>
      <c r="T29" s="3" t="s">
        <v>3</v>
      </c>
      <c r="U29" s="9">
        <v>11</v>
      </c>
      <c r="V29" s="2"/>
      <c r="W29" s="9"/>
      <c r="X29" s="3" t="s">
        <v>3</v>
      </c>
      <c r="Y29" s="9"/>
      <c r="Z29" s="2"/>
      <c r="AA29" s="16">
        <f>SUM(AI29:AM29)</f>
        <v>1</v>
      </c>
      <c r="AB29" s="3" t="s">
        <v>3</v>
      </c>
      <c r="AC29" s="16">
        <f>SUM(AO29+AP29+AQ29+AR29+AS29)/2</f>
        <v>3</v>
      </c>
      <c r="AD29" s="2"/>
      <c r="AE29" s="16">
        <f>IF(AA29=3,1,0)</f>
        <v>0</v>
      </c>
      <c r="AF29" s="3" t="s">
        <v>3</v>
      </c>
      <c r="AG29" s="16">
        <f>IF(AC29=3,1,0)</f>
        <v>1</v>
      </c>
      <c r="AI29" s="17">
        <f t="shared" si="0"/>
        <v>1</v>
      </c>
      <c r="AJ29" s="17">
        <f t="shared" si="1"/>
        <v>0</v>
      </c>
      <c r="AK29" s="17">
        <f t="shared" si="2"/>
        <v>0</v>
      </c>
      <c r="AL29" s="17">
        <f t="shared" si="3"/>
        <v>0</v>
      </c>
      <c r="AM29" s="17">
        <f t="shared" si="4"/>
        <v>0</v>
      </c>
      <c r="AN29" s="17"/>
      <c r="AO29" s="17">
        <f t="shared" si="5"/>
        <v>0</v>
      </c>
      <c r="AP29" s="17">
        <f t="shared" si="6"/>
        <v>2</v>
      </c>
      <c r="AQ29" s="17">
        <f t="shared" si="7"/>
        <v>2</v>
      </c>
      <c r="AR29" s="17">
        <f t="shared" si="8"/>
        <v>2</v>
      </c>
      <c r="AS29" s="17">
        <f t="shared" si="9"/>
        <v>0</v>
      </c>
    </row>
    <row r="30" spans="2:45" ht="15">
      <c r="B30" s="15" t="s">
        <v>24</v>
      </c>
      <c r="C30" s="6"/>
      <c r="G30" s="2"/>
      <c r="I30" s="2"/>
      <c r="J30" s="2"/>
      <c r="K30" s="2"/>
      <c r="L30" s="3"/>
      <c r="M30" s="2"/>
      <c r="N30" s="2"/>
      <c r="O30" s="2"/>
      <c r="P30" s="3"/>
      <c r="Q30" s="2"/>
      <c r="R30" s="2"/>
      <c r="S30" s="2"/>
      <c r="U30" s="2"/>
      <c r="V30" s="2"/>
      <c r="W30" s="2"/>
      <c r="Y30" s="2"/>
      <c r="Z30" s="2"/>
      <c r="AA30" s="2"/>
      <c r="AB30" s="3"/>
      <c r="AC30" s="2"/>
      <c r="AD30" s="2"/>
      <c r="AE30" s="2"/>
      <c r="AF30" s="2"/>
      <c r="AG30" s="2"/>
      <c r="AI30" s="17">
        <f t="shared" si="0"/>
        <v>0</v>
      </c>
      <c r="AJ30" s="17">
        <f t="shared" si="1"/>
        <v>0</v>
      </c>
      <c r="AK30" s="17">
        <f t="shared" si="2"/>
        <v>0</v>
      </c>
      <c r="AL30" s="17">
        <f t="shared" si="3"/>
        <v>0</v>
      </c>
      <c r="AM30" s="17">
        <f t="shared" si="4"/>
        <v>0</v>
      </c>
      <c r="AN30" s="17"/>
      <c r="AO30" s="17">
        <f t="shared" si="5"/>
        <v>0</v>
      </c>
      <c r="AP30" s="17">
        <f t="shared" si="6"/>
        <v>0</v>
      </c>
      <c r="AQ30" s="17">
        <f t="shared" si="7"/>
        <v>0</v>
      </c>
      <c r="AR30" s="17">
        <f t="shared" si="8"/>
        <v>0</v>
      </c>
      <c r="AS30" s="17">
        <f t="shared" si="9"/>
        <v>0</v>
      </c>
    </row>
    <row r="31" spans="1:45" ht="15">
      <c r="A31" s="2" t="s">
        <v>27</v>
      </c>
      <c r="B31" s="8" t="str">
        <f>B9</f>
        <v>Lars ELVERS</v>
      </c>
      <c r="C31" s="6" t="s">
        <v>14</v>
      </c>
      <c r="D31" s="2" t="s">
        <v>31</v>
      </c>
      <c r="E31" s="9" t="str">
        <f>E9</f>
        <v>Tim BOHNEN</v>
      </c>
      <c r="F31" s="10"/>
      <c r="G31" s="9">
        <v>11</v>
      </c>
      <c r="H31" s="3" t="s">
        <v>3</v>
      </c>
      <c r="I31" s="9">
        <v>4</v>
      </c>
      <c r="J31" s="2"/>
      <c r="K31" s="9">
        <v>11</v>
      </c>
      <c r="L31" s="3" t="s">
        <v>3</v>
      </c>
      <c r="M31" s="9">
        <v>4</v>
      </c>
      <c r="N31" s="2"/>
      <c r="O31" s="9">
        <v>11</v>
      </c>
      <c r="P31" s="3" t="s">
        <v>3</v>
      </c>
      <c r="Q31" s="9">
        <v>6</v>
      </c>
      <c r="R31" s="2"/>
      <c r="S31" s="9"/>
      <c r="T31" s="3" t="s">
        <v>3</v>
      </c>
      <c r="U31" s="9"/>
      <c r="V31" s="2"/>
      <c r="W31" s="9"/>
      <c r="X31" s="3" t="s">
        <v>3</v>
      </c>
      <c r="Y31" s="9"/>
      <c r="Z31" s="2"/>
      <c r="AA31" s="16">
        <f>SUM(AI31:AM31)</f>
        <v>3</v>
      </c>
      <c r="AB31" s="3" t="s">
        <v>3</v>
      </c>
      <c r="AC31" s="16">
        <f>SUM(AO31+AP31+AQ31+AR31+AS31)/2</f>
        <v>0</v>
      </c>
      <c r="AD31" s="2"/>
      <c r="AE31" s="16">
        <f>IF(AA31=3,1,0)</f>
        <v>1</v>
      </c>
      <c r="AF31" s="3" t="s">
        <v>3</v>
      </c>
      <c r="AG31" s="16">
        <f>IF(AC31=3,1,0)</f>
        <v>0</v>
      </c>
      <c r="AI31" s="17">
        <f t="shared" si="0"/>
        <v>1</v>
      </c>
      <c r="AJ31" s="17">
        <f t="shared" si="1"/>
        <v>1</v>
      </c>
      <c r="AK31" s="17">
        <f t="shared" si="2"/>
        <v>1</v>
      </c>
      <c r="AL31" s="17">
        <f t="shared" si="3"/>
        <v>0</v>
      </c>
      <c r="AM31" s="17">
        <f t="shared" si="4"/>
        <v>0</v>
      </c>
      <c r="AN31" s="17"/>
      <c r="AO31" s="17">
        <f t="shared" si="5"/>
        <v>0</v>
      </c>
      <c r="AP31" s="17">
        <f t="shared" si="6"/>
        <v>0</v>
      </c>
      <c r="AQ31" s="17">
        <f t="shared" si="7"/>
        <v>0</v>
      </c>
      <c r="AR31" s="17">
        <f t="shared" si="8"/>
        <v>0</v>
      </c>
      <c r="AS31" s="17">
        <f t="shared" si="9"/>
        <v>0</v>
      </c>
    </row>
    <row r="32" spans="1:45" ht="15">
      <c r="A32" s="2" t="s">
        <v>28</v>
      </c>
      <c r="B32" s="8" t="str">
        <f>B10</f>
        <v>Fabian SASSE</v>
      </c>
      <c r="C32" s="6" t="s">
        <v>14</v>
      </c>
      <c r="D32" s="2" t="s">
        <v>32</v>
      </c>
      <c r="E32" s="9" t="str">
        <f>E10</f>
        <v>Torben SCHLAPIG</v>
      </c>
      <c r="F32" s="10"/>
      <c r="G32" s="9">
        <v>11</v>
      </c>
      <c r="H32" s="3" t="s">
        <v>3</v>
      </c>
      <c r="I32" s="9">
        <v>7</v>
      </c>
      <c r="J32" s="2"/>
      <c r="K32" s="9">
        <v>11</v>
      </c>
      <c r="L32" s="3" t="s">
        <v>3</v>
      </c>
      <c r="M32" s="9">
        <v>4</v>
      </c>
      <c r="N32" s="2"/>
      <c r="O32" s="9">
        <v>11</v>
      </c>
      <c r="P32" s="3" t="s">
        <v>3</v>
      </c>
      <c r="Q32" s="9">
        <v>7</v>
      </c>
      <c r="R32" s="2"/>
      <c r="S32" s="9"/>
      <c r="T32" s="3" t="s">
        <v>3</v>
      </c>
      <c r="U32" s="9"/>
      <c r="V32" s="2"/>
      <c r="W32" s="9"/>
      <c r="X32" s="3" t="s">
        <v>3</v>
      </c>
      <c r="Y32" s="9"/>
      <c r="Z32" s="2"/>
      <c r="AA32" s="16">
        <f>SUM(AI32:AM32)</f>
        <v>3</v>
      </c>
      <c r="AB32" s="3" t="s">
        <v>3</v>
      </c>
      <c r="AC32" s="16">
        <f>SUM(AO32+AP32+AQ32+AR32+AS32)/2</f>
        <v>0</v>
      </c>
      <c r="AD32" s="2"/>
      <c r="AE32" s="16">
        <f>IF(AA32=3,1,0)</f>
        <v>1</v>
      </c>
      <c r="AF32" s="3" t="s">
        <v>3</v>
      </c>
      <c r="AG32" s="16">
        <f>IF(AC32=3,1,0)</f>
        <v>0</v>
      </c>
      <c r="AI32" s="17">
        <f t="shared" si="0"/>
        <v>1</v>
      </c>
      <c r="AJ32" s="17">
        <f t="shared" si="1"/>
        <v>1</v>
      </c>
      <c r="AK32" s="17">
        <f t="shared" si="2"/>
        <v>1</v>
      </c>
      <c r="AL32" s="17">
        <f t="shared" si="3"/>
        <v>0</v>
      </c>
      <c r="AM32" s="17">
        <f t="shared" si="4"/>
        <v>0</v>
      </c>
      <c r="AN32" s="17"/>
      <c r="AO32" s="17">
        <f t="shared" si="5"/>
        <v>0</v>
      </c>
      <c r="AP32" s="17">
        <f t="shared" si="6"/>
        <v>0</v>
      </c>
      <c r="AQ32" s="17">
        <f t="shared" si="7"/>
        <v>0</v>
      </c>
      <c r="AR32" s="17">
        <f t="shared" si="8"/>
        <v>0</v>
      </c>
      <c r="AS32" s="17">
        <f t="shared" si="9"/>
        <v>0</v>
      </c>
    </row>
    <row r="33" spans="1:45" ht="15">
      <c r="A33" s="2" t="s">
        <v>29</v>
      </c>
      <c r="B33" s="8" t="str">
        <f>B11</f>
        <v>Vincent SENKBEIL</v>
      </c>
      <c r="C33" s="6" t="s">
        <v>14</v>
      </c>
      <c r="D33" s="2" t="s">
        <v>33</v>
      </c>
      <c r="E33" s="9" t="str">
        <f>E11</f>
        <v>Heye KOEPKE</v>
      </c>
      <c r="F33" s="10"/>
      <c r="G33" s="9">
        <v>7</v>
      </c>
      <c r="H33" s="3" t="s">
        <v>3</v>
      </c>
      <c r="I33" s="9">
        <v>11</v>
      </c>
      <c r="J33" s="2"/>
      <c r="K33" s="9">
        <v>8</v>
      </c>
      <c r="L33" s="3" t="s">
        <v>3</v>
      </c>
      <c r="M33" s="9">
        <v>11</v>
      </c>
      <c r="N33" s="2"/>
      <c r="O33" s="9">
        <v>5</v>
      </c>
      <c r="P33" s="3" t="s">
        <v>3</v>
      </c>
      <c r="Q33" s="9">
        <v>11</v>
      </c>
      <c r="R33" s="2"/>
      <c r="S33" s="9"/>
      <c r="T33" s="3" t="s">
        <v>3</v>
      </c>
      <c r="U33" s="9"/>
      <c r="V33" s="2"/>
      <c r="W33" s="9"/>
      <c r="X33" s="3" t="s">
        <v>3</v>
      </c>
      <c r="Y33" s="9"/>
      <c r="Z33" s="2"/>
      <c r="AA33" s="16">
        <f>SUM(AI33:AM33)</f>
        <v>0</v>
      </c>
      <c r="AB33" s="3" t="s">
        <v>3</v>
      </c>
      <c r="AC33" s="16">
        <f>SUM(AO33+AP33+AQ33+AR33+AS33)/2</f>
        <v>3</v>
      </c>
      <c r="AD33" s="2"/>
      <c r="AE33" s="16">
        <f>IF(AA33=3,1,0)</f>
        <v>0</v>
      </c>
      <c r="AF33" s="3" t="s">
        <v>3</v>
      </c>
      <c r="AG33" s="16">
        <f>IF(AC33=3,1,0)</f>
        <v>1</v>
      </c>
      <c r="AI33" s="17">
        <f t="shared" si="0"/>
        <v>0</v>
      </c>
      <c r="AJ33" s="17">
        <f t="shared" si="1"/>
        <v>0</v>
      </c>
      <c r="AK33" s="17">
        <f t="shared" si="2"/>
        <v>0</v>
      </c>
      <c r="AL33" s="17">
        <f t="shared" si="3"/>
        <v>0</v>
      </c>
      <c r="AM33" s="17">
        <f t="shared" si="4"/>
        <v>0</v>
      </c>
      <c r="AN33" s="17"/>
      <c r="AO33" s="17">
        <f t="shared" si="5"/>
        <v>2</v>
      </c>
      <c r="AP33" s="17">
        <f t="shared" si="6"/>
        <v>2</v>
      </c>
      <c r="AQ33" s="17">
        <f t="shared" si="7"/>
        <v>2</v>
      </c>
      <c r="AR33" s="17">
        <f t="shared" si="8"/>
        <v>0</v>
      </c>
      <c r="AS33" s="17">
        <f t="shared" si="9"/>
        <v>0</v>
      </c>
    </row>
    <row r="34" spans="1:45" ht="15">
      <c r="A34" s="2" t="s">
        <v>30</v>
      </c>
      <c r="B34" s="8" t="str">
        <f>B12</f>
        <v>Luca STRAUß</v>
      </c>
      <c r="C34" s="6" t="s">
        <v>14</v>
      </c>
      <c r="D34" s="2" t="s">
        <v>34</v>
      </c>
      <c r="E34" s="9" t="str">
        <f>E12</f>
        <v>Bennet ROBBEN</v>
      </c>
      <c r="F34" s="10"/>
      <c r="G34" s="9">
        <v>12</v>
      </c>
      <c r="H34" s="3" t="s">
        <v>3</v>
      </c>
      <c r="I34" s="9">
        <v>10</v>
      </c>
      <c r="J34" s="2"/>
      <c r="K34" s="9">
        <v>11</v>
      </c>
      <c r="L34" s="3" t="s">
        <v>3</v>
      </c>
      <c r="M34" s="9">
        <v>3</v>
      </c>
      <c r="N34" s="2"/>
      <c r="O34" s="9">
        <v>11</v>
      </c>
      <c r="P34" s="3" t="s">
        <v>3</v>
      </c>
      <c r="Q34" s="9">
        <v>6</v>
      </c>
      <c r="R34" s="2"/>
      <c r="S34" s="9"/>
      <c r="T34" s="3" t="s">
        <v>3</v>
      </c>
      <c r="U34" s="9"/>
      <c r="V34" s="2"/>
      <c r="W34" s="9"/>
      <c r="X34" s="3" t="s">
        <v>3</v>
      </c>
      <c r="Y34" s="9"/>
      <c r="Z34" s="2"/>
      <c r="AA34" s="16">
        <f>SUM(AI34:AM34)</f>
        <v>3</v>
      </c>
      <c r="AB34" s="3" t="s">
        <v>3</v>
      </c>
      <c r="AC34" s="16">
        <f>SUM(AO34+AP34+AQ34+AR34+AS34)/2</f>
        <v>0</v>
      </c>
      <c r="AD34" s="2"/>
      <c r="AE34" s="16">
        <f>IF(AA34=3,1,0)</f>
        <v>1</v>
      </c>
      <c r="AF34" s="3" t="s">
        <v>3</v>
      </c>
      <c r="AG34" s="16">
        <f>IF(AC34=3,1,0)</f>
        <v>0</v>
      </c>
      <c r="AI34" s="17">
        <f t="shared" si="0"/>
        <v>1</v>
      </c>
      <c r="AJ34" s="17">
        <f t="shared" si="1"/>
        <v>1</v>
      </c>
      <c r="AK34" s="17">
        <f t="shared" si="2"/>
        <v>1</v>
      </c>
      <c r="AL34" s="17">
        <f t="shared" si="3"/>
        <v>0</v>
      </c>
      <c r="AM34" s="17">
        <f t="shared" si="4"/>
        <v>0</v>
      </c>
      <c r="AN34" s="17"/>
      <c r="AO34" s="17">
        <f t="shared" si="5"/>
        <v>0</v>
      </c>
      <c r="AP34" s="17">
        <f t="shared" si="6"/>
        <v>0</v>
      </c>
      <c r="AQ34" s="17">
        <f t="shared" si="7"/>
        <v>0</v>
      </c>
      <c r="AR34" s="17">
        <f t="shared" si="8"/>
        <v>0</v>
      </c>
      <c r="AS34" s="17">
        <f t="shared" si="9"/>
        <v>0</v>
      </c>
    </row>
    <row r="35" spans="2:45" ht="15">
      <c r="B35" s="15" t="s">
        <v>25</v>
      </c>
      <c r="C35" s="6"/>
      <c r="G35" s="2"/>
      <c r="I35" s="2"/>
      <c r="J35" s="2"/>
      <c r="K35" s="2"/>
      <c r="L35" s="3"/>
      <c r="M35" s="2"/>
      <c r="N35" s="2"/>
      <c r="O35" s="2"/>
      <c r="P35" s="3"/>
      <c r="Q35" s="2"/>
      <c r="R35" s="2"/>
      <c r="S35" s="2"/>
      <c r="U35" s="2"/>
      <c r="V35" s="2"/>
      <c r="W35" s="2"/>
      <c r="Y35" s="2"/>
      <c r="Z35" s="2"/>
      <c r="AA35" s="2"/>
      <c r="AB35" s="3"/>
      <c r="AC35" s="2"/>
      <c r="AD35" s="2"/>
      <c r="AE35" s="2"/>
      <c r="AF35" s="2"/>
      <c r="AG35" s="2"/>
      <c r="AI35" s="17">
        <f t="shared" si="0"/>
        <v>0</v>
      </c>
      <c r="AJ35" s="17">
        <f t="shared" si="1"/>
        <v>0</v>
      </c>
      <c r="AK35" s="17">
        <f t="shared" si="2"/>
        <v>0</v>
      </c>
      <c r="AL35" s="17">
        <f t="shared" si="3"/>
        <v>0</v>
      </c>
      <c r="AM35" s="17">
        <f t="shared" si="4"/>
        <v>0</v>
      </c>
      <c r="AN35" s="17"/>
      <c r="AO35" s="17">
        <f t="shared" si="5"/>
        <v>0</v>
      </c>
      <c r="AP35" s="17">
        <f t="shared" si="6"/>
        <v>0</v>
      </c>
      <c r="AQ35" s="17">
        <f t="shared" si="7"/>
        <v>0</v>
      </c>
      <c r="AR35" s="17">
        <f t="shared" si="8"/>
        <v>0</v>
      </c>
      <c r="AS35" s="17">
        <f t="shared" si="9"/>
        <v>0</v>
      </c>
    </row>
    <row r="36" spans="1:45" ht="15">
      <c r="A36" s="2" t="s">
        <v>0</v>
      </c>
      <c r="B36" s="34" t="str">
        <f>B5</f>
        <v>Finja WITSCHI</v>
      </c>
      <c r="C36" s="6" t="s">
        <v>14</v>
      </c>
      <c r="D36" s="2" t="s">
        <v>13</v>
      </c>
      <c r="E36" s="9" t="str">
        <f>E7</f>
        <v>Emily SCHLEICHERT</v>
      </c>
      <c r="F36" s="10"/>
      <c r="G36" s="9">
        <v>11</v>
      </c>
      <c r="H36" s="3" t="s">
        <v>3</v>
      </c>
      <c r="I36" s="9">
        <v>6</v>
      </c>
      <c r="J36" s="2"/>
      <c r="K36" s="9">
        <v>4</v>
      </c>
      <c r="L36" s="3" t="s">
        <v>3</v>
      </c>
      <c r="M36" s="9">
        <v>11</v>
      </c>
      <c r="N36" s="2"/>
      <c r="O36" s="9">
        <v>11</v>
      </c>
      <c r="P36" s="3" t="s">
        <v>3</v>
      </c>
      <c r="Q36" s="9">
        <v>4</v>
      </c>
      <c r="R36" s="2"/>
      <c r="S36" s="9">
        <v>11</v>
      </c>
      <c r="T36" s="3" t="s">
        <v>3</v>
      </c>
      <c r="U36" s="9">
        <v>7</v>
      </c>
      <c r="V36" s="2"/>
      <c r="W36" s="9"/>
      <c r="X36" s="3" t="s">
        <v>3</v>
      </c>
      <c r="Y36" s="9"/>
      <c r="Z36" s="2"/>
      <c r="AA36" s="16">
        <f>SUM(AI36:AM36)</f>
        <v>3</v>
      </c>
      <c r="AB36" s="3" t="s">
        <v>3</v>
      </c>
      <c r="AC36" s="16">
        <f>SUM(AO36+AP36+AQ36+AR36+AS36)/2</f>
        <v>1</v>
      </c>
      <c r="AD36" s="2"/>
      <c r="AE36" s="16">
        <f>IF(AA36=3,1,0)</f>
        <v>1</v>
      </c>
      <c r="AF36" s="3" t="s">
        <v>3</v>
      </c>
      <c r="AG36" s="16">
        <f>IF(AC36=3,1,0)</f>
        <v>0</v>
      </c>
      <c r="AI36" s="17">
        <f t="shared" si="0"/>
        <v>1</v>
      </c>
      <c r="AJ36" s="17">
        <f t="shared" si="1"/>
        <v>0</v>
      </c>
      <c r="AK36" s="17">
        <f t="shared" si="2"/>
        <v>1</v>
      </c>
      <c r="AL36" s="17">
        <f t="shared" si="3"/>
        <v>1</v>
      </c>
      <c r="AM36" s="17">
        <f t="shared" si="4"/>
        <v>0</v>
      </c>
      <c r="AN36" s="17"/>
      <c r="AO36" s="17">
        <f t="shared" si="5"/>
        <v>0</v>
      </c>
      <c r="AP36" s="17">
        <f t="shared" si="6"/>
        <v>2</v>
      </c>
      <c r="AQ36" s="17">
        <f t="shared" si="7"/>
        <v>0</v>
      </c>
      <c r="AR36" s="17">
        <f t="shared" si="8"/>
        <v>0</v>
      </c>
      <c r="AS36" s="17">
        <f t="shared" si="9"/>
        <v>0</v>
      </c>
    </row>
    <row r="37" spans="1:45" ht="15">
      <c r="A37" s="2" t="s">
        <v>9</v>
      </c>
      <c r="B37" s="8" t="str">
        <f>B6</f>
        <v>Melina DIERCKS</v>
      </c>
      <c r="C37" s="6" t="s">
        <v>14</v>
      </c>
      <c r="D37" s="2" t="s">
        <v>10</v>
      </c>
      <c r="E37" s="9" t="str">
        <f>E8</f>
        <v>Sofia STEFANSKA</v>
      </c>
      <c r="F37" s="10"/>
      <c r="G37" s="9">
        <v>4</v>
      </c>
      <c r="H37" s="3" t="s">
        <v>3</v>
      </c>
      <c r="I37" s="9">
        <v>11</v>
      </c>
      <c r="J37" s="2"/>
      <c r="K37" s="9">
        <v>10</v>
      </c>
      <c r="L37" s="3" t="s">
        <v>3</v>
      </c>
      <c r="M37" s="9">
        <v>12</v>
      </c>
      <c r="N37" s="2"/>
      <c r="O37" s="9">
        <v>10</v>
      </c>
      <c r="P37" s="3" t="s">
        <v>3</v>
      </c>
      <c r="Q37" s="9">
        <v>12</v>
      </c>
      <c r="R37" s="2"/>
      <c r="S37" s="9"/>
      <c r="T37" s="3" t="s">
        <v>3</v>
      </c>
      <c r="U37" s="9"/>
      <c r="V37" s="2"/>
      <c r="W37" s="9"/>
      <c r="X37" s="3" t="s">
        <v>3</v>
      </c>
      <c r="Y37" s="9"/>
      <c r="Z37" s="2"/>
      <c r="AA37" s="16">
        <f>SUM(AI37:AM37)</f>
        <v>0</v>
      </c>
      <c r="AB37" s="3" t="s">
        <v>3</v>
      </c>
      <c r="AC37" s="16">
        <f>SUM(AO37+AP37+AQ37+AR37+AS37)/2</f>
        <v>3</v>
      </c>
      <c r="AD37" s="2"/>
      <c r="AE37" s="16">
        <f>IF(AA37=3,1,0)</f>
        <v>0</v>
      </c>
      <c r="AF37" s="3" t="s">
        <v>3</v>
      </c>
      <c r="AG37" s="16">
        <f>IF(AC37=3,1,0)</f>
        <v>1</v>
      </c>
      <c r="AI37" s="17">
        <f t="shared" si="0"/>
        <v>0</v>
      </c>
      <c r="AJ37" s="17">
        <f t="shared" si="1"/>
        <v>0</v>
      </c>
      <c r="AK37" s="17">
        <f t="shared" si="2"/>
        <v>0</v>
      </c>
      <c r="AL37" s="17">
        <f t="shared" si="3"/>
        <v>0</v>
      </c>
      <c r="AM37" s="17">
        <f t="shared" si="4"/>
        <v>0</v>
      </c>
      <c r="AN37" s="17"/>
      <c r="AO37" s="17">
        <f t="shared" si="5"/>
        <v>2</v>
      </c>
      <c r="AP37" s="17">
        <f t="shared" si="6"/>
        <v>2</v>
      </c>
      <c r="AQ37" s="17">
        <f t="shared" si="7"/>
        <v>2</v>
      </c>
      <c r="AR37" s="17">
        <f t="shared" si="8"/>
        <v>0</v>
      </c>
      <c r="AS37" s="17">
        <f t="shared" si="9"/>
        <v>0</v>
      </c>
    </row>
    <row r="38" spans="1:45" ht="15">
      <c r="A38" s="2" t="s">
        <v>11</v>
      </c>
      <c r="B38" s="8" t="str">
        <f>B7</f>
        <v>Svea WITSCHI</v>
      </c>
      <c r="C38" s="6" t="s">
        <v>14</v>
      </c>
      <c r="D38" s="2" t="s">
        <v>1</v>
      </c>
      <c r="E38" s="9" t="str">
        <f>E5</f>
        <v>Finja HASTERS</v>
      </c>
      <c r="F38" s="10"/>
      <c r="G38" s="9">
        <v>2</v>
      </c>
      <c r="H38" s="3" t="s">
        <v>3</v>
      </c>
      <c r="I38" s="9">
        <v>11</v>
      </c>
      <c r="J38" s="2"/>
      <c r="K38" s="9">
        <v>7</v>
      </c>
      <c r="L38" s="3" t="s">
        <v>3</v>
      </c>
      <c r="M38" s="9">
        <v>11</v>
      </c>
      <c r="N38" s="2"/>
      <c r="O38" s="9">
        <v>7</v>
      </c>
      <c r="P38" s="3" t="s">
        <v>3</v>
      </c>
      <c r="Q38" s="9">
        <v>11</v>
      </c>
      <c r="R38" s="2"/>
      <c r="S38" s="9"/>
      <c r="T38" s="3" t="s">
        <v>3</v>
      </c>
      <c r="U38" s="9"/>
      <c r="V38" s="2"/>
      <c r="W38" s="9"/>
      <c r="X38" s="3" t="s">
        <v>3</v>
      </c>
      <c r="Y38" s="9"/>
      <c r="Z38" s="2"/>
      <c r="AA38" s="16">
        <f>SUM(AI38:AM38)</f>
        <v>0</v>
      </c>
      <c r="AB38" s="3" t="s">
        <v>3</v>
      </c>
      <c r="AC38" s="16">
        <f>SUM(AO38+AP38+AQ38+AR38+AS38)/2</f>
        <v>3</v>
      </c>
      <c r="AD38" s="2"/>
      <c r="AE38" s="16">
        <f>IF(AA38=3,1,0)</f>
        <v>0</v>
      </c>
      <c r="AF38" s="3" t="s">
        <v>3</v>
      </c>
      <c r="AG38" s="16">
        <f>IF(AC38=3,1,0)</f>
        <v>1</v>
      </c>
      <c r="AI38" s="17">
        <f t="shared" si="0"/>
        <v>0</v>
      </c>
      <c r="AJ38" s="17">
        <f t="shared" si="1"/>
        <v>0</v>
      </c>
      <c r="AK38" s="17">
        <f t="shared" si="2"/>
        <v>0</v>
      </c>
      <c r="AL38" s="17">
        <f t="shared" si="3"/>
        <v>0</v>
      </c>
      <c r="AM38" s="17">
        <f t="shared" si="4"/>
        <v>0</v>
      </c>
      <c r="AN38" s="17"/>
      <c r="AO38" s="17">
        <f t="shared" si="5"/>
        <v>2</v>
      </c>
      <c r="AP38" s="17">
        <f t="shared" si="6"/>
        <v>2</v>
      </c>
      <c r="AQ38" s="17">
        <f t="shared" si="7"/>
        <v>2</v>
      </c>
      <c r="AR38" s="17">
        <f t="shared" si="8"/>
        <v>0</v>
      </c>
      <c r="AS38" s="17">
        <f t="shared" si="9"/>
        <v>0</v>
      </c>
    </row>
    <row r="39" spans="1:45" ht="15">
      <c r="A39" s="2" t="s">
        <v>12</v>
      </c>
      <c r="B39" s="8" t="str">
        <f>B8</f>
        <v>Pia GOLLIN</v>
      </c>
      <c r="C39" s="6" t="s">
        <v>14</v>
      </c>
      <c r="D39" s="2" t="s">
        <v>2</v>
      </c>
      <c r="E39" s="9" t="str">
        <f>E6</f>
        <v>Katja SCHNEIDER</v>
      </c>
      <c r="F39" s="10"/>
      <c r="G39" s="9">
        <v>4</v>
      </c>
      <c r="H39" s="3" t="s">
        <v>3</v>
      </c>
      <c r="I39" s="9">
        <v>11</v>
      </c>
      <c r="J39" s="2"/>
      <c r="K39" s="9">
        <v>12</v>
      </c>
      <c r="L39" s="3" t="s">
        <v>3</v>
      </c>
      <c r="M39" s="9">
        <v>14</v>
      </c>
      <c r="N39" s="2"/>
      <c r="O39" s="9">
        <v>8</v>
      </c>
      <c r="P39" s="3" t="s">
        <v>3</v>
      </c>
      <c r="Q39" s="9">
        <v>11</v>
      </c>
      <c r="R39" s="2"/>
      <c r="S39" s="9"/>
      <c r="T39" s="3" t="s">
        <v>3</v>
      </c>
      <c r="U39" s="9"/>
      <c r="V39" s="2"/>
      <c r="W39" s="9"/>
      <c r="X39" s="3" t="s">
        <v>3</v>
      </c>
      <c r="Y39" s="9"/>
      <c r="Z39" s="2"/>
      <c r="AA39" s="16">
        <f>SUM(AI39:AM39)</f>
        <v>0</v>
      </c>
      <c r="AB39" s="3" t="s">
        <v>3</v>
      </c>
      <c r="AC39" s="16">
        <f>SUM(AO39+AP39+AQ39+AR39+AS39)/2</f>
        <v>3</v>
      </c>
      <c r="AD39" s="2"/>
      <c r="AE39" s="16">
        <f>IF(AA39=3,1,0)</f>
        <v>0</v>
      </c>
      <c r="AF39" s="3" t="s">
        <v>3</v>
      </c>
      <c r="AG39" s="16">
        <f>IF(AC39=3,1,0)</f>
        <v>1</v>
      </c>
      <c r="AI39" s="17">
        <f t="shared" si="0"/>
        <v>0</v>
      </c>
      <c r="AJ39" s="17">
        <f t="shared" si="1"/>
        <v>0</v>
      </c>
      <c r="AK39" s="17">
        <f t="shared" si="2"/>
        <v>0</v>
      </c>
      <c r="AL39" s="17">
        <f t="shared" si="3"/>
        <v>0</v>
      </c>
      <c r="AM39" s="17">
        <f t="shared" si="4"/>
        <v>0</v>
      </c>
      <c r="AN39" s="17"/>
      <c r="AO39" s="17">
        <f t="shared" si="5"/>
        <v>2</v>
      </c>
      <c r="AP39" s="17">
        <f t="shared" si="6"/>
        <v>2</v>
      </c>
      <c r="AQ39" s="17">
        <f t="shared" si="7"/>
        <v>2</v>
      </c>
      <c r="AR39" s="17">
        <f t="shared" si="8"/>
        <v>0</v>
      </c>
      <c r="AS39" s="17">
        <f t="shared" si="9"/>
        <v>0</v>
      </c>
    </row>
    <row r="40" spans="2:45" ht="15">
      <c r="B40" s="15" t="s">
        <v>26</v>
      </c>
      <c r="C40" s="6"/>
      <c r="G40" s="2"/>
      <c r="I40" s="2"/>
      <c r="J40" s="2"/>
      <c r="K40" s="2"/>
      <c r="L40" s="3"/>
      <c r="M40" s="2"/>
      <c r="N40" s="2"/>
      <c r="O40" s="2"/>
      <c r="P40" s="3"/>
      <c r="Q40" s="2"/>
      <c r="R40" s="2"/>
      <c r="S40" s="2"/>
      <c r="U40" s="2"/>
      <c r="V40" s="2"/>
      <c r="W40" s="2"/>
      <c r="Y40" s="2"/>
      <c r="Z40" s="2"/>
      <c r="AA40" s="2"/>
      <c r="AB40" s="3"/>
      <c r="AC40" s="2"/>
      <c r="AD40" s="2"/>
      <c r="AE40" s="2"/>
      <c r="AF40" s="2"/>
      <c r="AG40" s="2"/>
      <c r="AI40" s="17">
        <f t="shared" si="0"/>
        <v>0</v>
      </c>
      <c r="AJ40" s="17">
        <f t="shared" si="1"/>
        <v>0</v>
      </c>
      <c r="AK40" s="17">
        <f t="shared" si="2"/>
        <v>0</v>
      </c>
      <c r="AL40" s="17">
        <f t="shared" si="3"/>
        <v>0</v>
      </c>
      <c r="AM40" s="17">
        <f t="shared" si="4"/>
        <v>0</v>
      </c>
      <c r="AN40" s="17"/>
      <c r="AO40" s="17">
        <f t="shared" si="5"/>
        <v>0</v>
      </c>
      <c r="AP40" s="17">
        <f t="shared" si="6"/>
        <v>0</v>
      </c>
      <c r="AQ40" s="17">
        <f t="shared" si="7"/>
        <v>0</v>
      </c>
      <c r="AR40" s="17">
        <f t="shared" si="8"/>
        <v>0</v>
      </c>
      <c r="AS40" s="17">
        <f t="shared" si="9"/>
        <v>0</v>
      </c>
    </row>
    <row r="41" spans="1:45" ht="15">
      <c r="A41" s="2" t="s">
        <v>27</v>
      </c>
      <c r="B41" s="8" t="str">
        <f>B9</f>
        <v>Lars ELVERS</v>
      </c>
      <c r="C41" s="6" t="s">
        <v>14</v>
      </c>
      <c r="D41" s="2" t="s">
        <v>33</v>
      </c>
      <c r="E41" s="9" t="str">
        <f>E11</f>
        <v>Heye KOEPKE</v>
      </c>
      <c r="F41" s="10"/>
      <c r="G41" s="9">
        <v>9</v>
      </c>
      <c r="H41" s="3" t="s">
        <v>3</v>
      </c>
      <c r="I41" s="9">
        <v>11</v>
      </c>
      <c r="J41" s="2"/>
      <c r="K41" s="9">
        <v>14</v>
      </c>
      <c r="L41" s="3" t="s">
        <v>3</v>
      </c>
      <c r="M41" s="9">
        <v>16</v>
      </c>
      <c r="N41" s="2"/>
      <c r="O41" s="9">
        <v>8</v>
      </c>
      <c r="P41" s="3" t="s">
        <v>3</v>
      </c>
      <c r="Q41" s="9">
        <v>11</v>
      </c>
      <c r="R41" s="2"/>
      <c r="S41" s="9"/>
      <c r="T41" s="3" t="s">
        <v>3</v>
      </c>
      <c r="U41" s="9"/>
      <c r="V41" s="2"/>
      <c r="W41" s="9"/>
      <c r="X41" s="3" t="s">
        <v>3</v>
      </c>
      <c r="Y41" s="9"/>
      <c r="Z41" s="2"/>
      <c r="AA41" s="16">
        <f>SUM(AI41:AM41)</f>
        <v>0</v>
      </c>
      <c r="AB41" s="3" t="s">
        <v>3</v>
      </c>
      <c r="AC41" s="16">
        <f>SUM(AO41+AP41+AQ41+AR41+AS41)/2</f>
        <v>3</v>
      </c>
      <c r="AD41" s="2"/>
      <c r="AE41" s="16">
        <f>IF(AA41=3,1,0)</f>
        <v>0</v>
      </c>
      <c r="AF41" s="3" t="s">
        <v>3</v>
      </c>
      <c r="AG41" s="16">
        <f>IF(AC41=3,1,0)</f>
        <v>1</v>
      </c>
      <c r="AI41" s="17">
        <f t="shared" si="0"/>
        <v>0</v>
      </c>
      <c r="AJ41" s="17">
        <f t="shared" si="1"/>
        <v>0</v>
      </c>
      <c r="AK41" s="17">
        <f t="shared" si="2"/>
        <v>0</v>
      </c>
      <c r="AL41" s="17">
        <f t="shared" si="3"/>
        <v>0</v>
      </c>
      <c r="AM41" s="17">
        <f t="shared" si="4"/>
        <v>0</v>
      </c>
      <c r="AN41" s="17"/>
      <c r="AO41" s="17">
        <f t="shared" si="5"/>
        <v>2</v>
      </c>
      <c r="AP41" s="17">
        <f t="shared" si="6"/>
        <v>2</v>
      </c>
      <c r="AQ41" s="17">
        <f t="shared" si="7"/>
        <v>2</v>
      </c>
      <c r="AR41" s="17">
        <f t="shared" si="8"/>
        <v>0</v>
      </c>
      <c r="AS41" s="17">
        <f t="shared" si="9"/>
        <v>0</v>
      </c>
    </row>
    <row r="42" spans="1:45" ht="15">
      <c r="A42" s="2" t="s">
        <v>28</v>
      </c>
      <c r="B42" s="8" t="str">
        <f>B10</f>
        <v>Fabian SASSE</v>
      </c>
      <c r="C42" s="6" t="s">
        <v>14</v>
      </c>
      <c r="D42" s="2" t="s">
        <v>34</v>
      </c>
      <c r="E42" s="9" t="str">
        <f>E12</f>
        <v>Bennet ROBBEN</v>
      </c>
      <c r="F42" s="10"/>
      <c r="G42" s="9">
        <v>9</v>
      </c>
      <c r="H42" s="3" t="s">
        <v>3</v>
      </c>
      <c r="I42" s="9">
        <v>11</v>
      </c>
      <c r="J42" s="2"/>
      <c r="K42" s="9">
        <v>5</v>
      </c>
      <c r="L42" s="3" t="s">
        <v>3</v>
      </c>
      <c r="M42" s="9">
        <v>11</v>
      </c>
      <c r="N42" s="2"/>
      <c r="O42" s="9">
        <v>11</v>
      </c>
      <c r="P42" s="3" t="s">
        <v>3</v>
      </c>
      <c r="Q42" s="9">
        <v>8</v>
      </c>
      <c r="R42" s="2"/>
      <c r="S42" s="9">
        <v>9</v>
      </c>
      <c r="T42" s="3" t="s">
        <v>3</v>
      </c>
      <c r="U42" s="9">
        <v>11</v>
      </c>
      <c r="V42" s="2"/>
      <c r="W42" s="9"/>
      <c r="X42" s="3" t="s">
        <v>3</v>
      </c>
      <c r="Y42" s="9"/>
      <c r="Z42" s="2"/>
      <c r="AA42" s="16">
        <f>SUM(AI42:AM42)</f>
        <v>1</v>
      </c>
      <c r="AB42" s="3" t="s">
        <v>3</v>
      </c>
      <c r="AC42" s="16">
        <f>SUM(AO42+AP42+AQ42+AR42+AS42)/2</f>
        <v>3</v>
      </c>
      <c r="AD42" s="2"/>
      <c r="AE42" s="16">
        <f>IF(AA42=3,1,0)</f>
        <v>0</v>
      </c>
      <c r="AF42" s="3" t="s">
        <v>3</v>
      </c>
      <c r="AG42" s="16">
        <f>IF(AC42=3,1,0)</f>
        <v>1</v>
      </c>
      <c r="AI42" s="17">
        <f t="shared" si="0"/>
        <v>0</v>
      </c>
      <c r="AJ42" s="17">
        <f t="shared" si="1"/>
        <v>0</v>
      </c>
      <c r="AK42" s="17">
        <f t="shared" si="2"/>
        <v>1</v>
      </c>
      <c r="AL42" s="17">
        <f t="shared" si="3"/>
        <v>0</v>
      </c>
      <c r="AM42" s="17">
        <f t="shared" si="4"/>
        <v>0</v>
      </c>
      <c r="AN42" s="17"/>
      <c r="AO42" s="17">
        <f t="shared" si="5"/>
        <v>2</v>
      </c>
      <c r="AP42" s="17">
        <f t="shared" si="6"/>
        <v>2</v>
      </c>
      <c r="AQ42" s="17">
        <f t="shared" si="7"/>
        <v>0</v>
      </c>
      <c r="AR42" s="17">
        <f t="shared" si="8"/>
        <v>2</v>
      </c>
      <c r="AS42" s="17">
        <f t="shared" si="9"/>
        <v>0</v>
      </c>
    </row>
    <row r="43" spans="1:45" ht="15">
      <c r="A43" s="2" t="s">
        <v>29</v>
      </c>
      <c r="B43" s="8" t="str">
        <f>B11</f>
        <v>Vincent SENKBEIL</v>
      </c>
      <c r="C43" s="6" t="s">
        <v>14</v>
      </c>
      <c r="D43" s="2" t="s">
        <v>31</v>
      </c>
      <c r="E43" s="9" t="str">
        <f>E9</f>
        <v>Tim BOHNEN</v>
      </c>
      <c r="F43" s="10"/>
      <c r="G43" s="9">
        <v>5</v>
      </c>
      <c r="H43" s="3" t="s">
        <v>3</v>
      </c>
      <c r="I43" s="9">
        <v>11</v>
      </c>
      <c r="J43" s="2"/>
      <c r="K43" s="9">
        <v>6</v>
      </c>
      <c r="L43" s="3" t="s">
        <v>3</v>
      </c>
      <c r="M43" s="9">
        <v>11</v>
      </c>
      <c r="N43" s="2"/>
      <c r="O43" s="9">
        <v>7</v>
      </c>
      <c r="P43" s="3" t="s">
        <v>3</v>
      </c>
      <c r="Q43" s="9">
        <v>11</v>
      </c>
      <c r="R43" s="2"/>
      <c r="S43" s="9"/>
      <c r="T43" s="3" t="s">
        <v>3</v>
      </c>
      <c r="U43" s="9"/>
      <c r="V43" s="2"/>
      <c r="W43" s="9"/>
      <c r="X43" s="3" t="s">
        <v>3</v>
      </c>
      <c r="Y43" s="9"/>
      <c r="Z43" s="2"/>
      <c r="AA43" s="16">
        <f>SUM(AI43:AM43)</f>
        <v>0</v>
      </c>
      <c r="AB43" s="3" t="s">
        <v>3</v>
      </c>
      <c r="AC43" s="16">
        <f>SUM(AO43+AP43+AQ43+AR43+AS43)/2</f>
        <v>3</v>
      </c>
      <c r="AD43" s="2"/>
      <c r="AE43" s="16">
        <f>IF(AA43=3,1,0)</f>
        <v>0</v>
      </c>
      <c r="AF43" s="3" t="s">
        <v>3</v>
      </c>
      <c r="AG43" s="16">
        <f>IF(AC43=3,1,0)</f>
        <v>1</v>
      </c>
      <c r="AI43" s="17">
        <f t="shared" si="0"/>
        <v>0</v>
      </c>
      <c r="AJ43" s="17">
        <f t="shared" si="1"/>
        <v>0</v>
      </c>
      <c r="AK43" s="17">
        <f t="shared" si="2"/>
        <v>0</v>
      </c>
      <c r="AL43" s="17">
        <f t="shared" si="3"/>
        <v>0</v>
      </c>
      <c r="AM43" s="17">
        <f t="shared" si="4"/>
        <v>0</v>
      </c>
      <c r="AN43" s="17"/>
      <c r="AO43" s="17">
        <f t="shared" si="5"/>
        <v>2</v>
      </c>
      <c r="AP43" s="17">
        <f t="shared" si="6"/>
        <v>2</v>
      </c>
      <c r="AQ43" s="17">
        <f t="shared" si="7"/>
        <v>2</v>
      </c>
      <c r="AR43" s="17">
        <f t="shared" si="8"/>
        <v>0</v>
      </c>
      <c r="AS43" s="17">
        <f t="shared" si="9"/>
        <v>0</v>
      </c>
    </row>
    <row r="44" spans="1:45" ht="15">
      <c r="A44" s="2" t="s">
        <v>30</v>
      </c>
      <c r="B44" s="8" t="str">
        <f>B12</f>
        <v>Luca STRAUß</v>
      </c>
      <c r="C44" s="6" t="s">
        <v>14</v>
      </c>
      <c r="D44" s="2" t="s">
        <v>32</v>
      </c>
      <c r="E44" s="9" t="str">
        <f>E10</f>
        <v>Torben SCHLAPIG</v>
      </c>
      <c r="F44" s="10"/>
      <c r="G44" s="9">
        <v>11</v>
      </c>
      <c r="H44" s="3" t="s">
        <v>3</v>
      </c>
      <c r="I44" s="9">
        <v>8</v>
      </c>
      <c r="J44" s="2"/>
      <c r="K44" s="9">
        <v>11</v>
      </c>
      <c r="L44" s="3" t="s">
        <v>3</v>
      </c>
      <c r="M44" s="9">
        <v>4</v>
      </c>
      <c r="N44" s="2"/>
      <c r="O44" s="9">
        <v>11</v>
      </c>
      <c r="P44" s="3" t="s">
        <v>3</v>
      </c>
      <c r="Q44" s="9">
        <v>4</v>
      </c>
      <c r="R44" s="2"/>
      <c r="S44" s="9"/>
      <c r="T44" s="3" t="s">
        <v>3</v>
      </c>
      <c r="U44" s="9"/>
      <c r="V44" s="2"/>
      <c r="W44" s="9"/>
      <c r="X44" s="3" t="s">
        <v>3</v>
      </c>
      <c r="Y44" s="9"/>
      <c r="Z44" s="2"/>
      <c r="AA44" s="16">
        <f>SUM(AI44:AM44)</f>
        <v>3</v>
      </c>
      <c r="AB44" s="3" t="s">
        <v>3</v>
      </c>
      <c r="AC44" s="16">
        <f>SUM(AO44+AP44+AQ44+AR44+AS44)/2</f>
        <v>0</v>
      </c>
      <c r="AD44" s="2"/>
      <c r="AE44" s="16">
        <f>IF(AA44=3,1,0)</f>
        <v>1</v>
      </c>
      <c r="AF44" s="3" t="s">
        <v>3</v>
      </c>
      <c r="AG44" s="16">
        <f>IF(AC44=3,1,0)</f>
        <v>0</v>
      </c>
      <c r="AI44" s="17">
        <f t="shared" si="0"/>
        <v>1</v>
      </c>
      <c r="AJ44" s="17">
        <f t="shared" si="1"/>
        <v>1</v>
      </c>
      <c r="AK44" s="17">
        <f t="shared" si="2"/>
        <v>1</v>
      </c>
      <c r="AL44" s="17">
        <f t="shared" si="3"/>
        <v>0</v>
      </c>
      <c r="AM44" s="17">
        <f t="shared" si="4"/>
        <v>0</v>
      </c>
      <c r="AN44" s="17"/>
      <c r="AO44" s="17">
        <f t="shared" si="5"/>
        <v>0</v>
      </c>
      <c r="AP44" s="17">
        <f t="shared" si="6"/>
        <v>0</v>
      </c>
      <c r="AQ44" s="17">
        <f t="shared" si="7"/>
        <v>0</v>
      </c>
      <c r="AR44" s="17">
        <f t="shared" si="8"/>
        <v>0</v>
      </c>
      <c r="AS44" s="17">
        <f t="shared" si="9"/>
        <v>0</v>
      </c>
    </row>
    <row r="45" spans="2:45" ht="15">
      <c r="B45" s="15" t="s">
        <v>58</v>
      </c>
      <c r="C45" s="6"/>
      <c r="G45" s="2"/>
      <c r="I45" s="2"/>
      <c r="J45" s="2"/>
      <c r="K45" s="2"/>
      <c r="L45" s="3"/>
      <c r="M45" s="2"/>
      <c r="N45" s="2"/>
      <c r="O45" s="2"/>
      <c r="P45" s="3"/>
      <c r="Q45" s="2"/>
      <c r="R45" s="2"/>
      <c r="S45" s="2"/>
      <c r="U45" s="2"/>
      <c r="V45" s="2"/>
      <c r="W45" s="2"/>
      <c r="Y45" s="2"/>
      <c r="Z45" s="2"/>
      <c r="AA45" s="2"/>
      <c r="AB45" s="3"/>
      <c r="AC45" s="2"/>
      <c r="AD45" s="2"/>
      <c r="AE45" s="2"/>
      <c r="AF45" s="2"/>
      <c r="AG45" s="2"/>
      <c r="AI45" s="17">
        <f t="shared" si="0"/>
        <v>0</v>
      </c>
      <c r="AJ45" s="17">
        <f t="shared" si="1"/>
        <v>0</v>
      </c>
      <c r="AK45" s="17">
        <f t="shared" si="2"/>
        <v>0</v>
      </c>
      <c r="AL45" s="17">
        <f t="shared" si="3"/>
        <v>0</v>
      </c>
      <c r="AM45" s="17">
        <f t="shared" si="4"/>
        <v>0</v>
      </c>
      <c r="AN45" s="17"/>
      <c r="AO45" s="17">
        <f t="shared" si="5"/>
        <v>0</v>
      </c>
      <c r="AP45" s="17">
        <f t="shared" si="6"/>
        <v>0</v>
      </c>
      <c r="AQ45" s="17">
        <f t="shared" si="7"/>
        <v>0</v>
      </c>
      <c r="AR45" s="17">
        <f t="shared" si="8"/>
        <v>0</v>
      </c>
      <c r="AS45" s="17">
        <f t="shared" si="9"/>
        <v>0</v>
      </c>
    </row>
    <row r="46" spans="1:45" ht="15">
      <c r="A46" s="2" t="s">
        <v>0</v>
      </c>
      <c r="B46" s="34" t="str">
        <f>B5</f>
        <v>Finja WITSCHI</v>
      </c>
      <c r="C46" s="36" t="s">
        <v>14</v>
      </c>
      <c r="D46" s="2" t="s">
        <v>10</v>
      </c>
      <c r="E46" s="9" t="str">
        <f>E8</f>
        <v>Sofia STEFANSKA</v>
      </c>
      <c r="F46" s="10"/>
      <c r="G46" s="9">
        <v>13</v>
      </c>
      <c r="H46" s="3" t="s">
        <v>3</v>
      </c>
      <c r="I46" s="9">
        <v>11</v>
      </c>
      <c r="J46" s="2"/>
      <c r="K46" s="9">
        <v>8</v>
      </c>
      <c r="L46" s="3" t="s">
        <v>3</v>
      </c>
      <c r="M46" s="9">
        <v>11</v>
      </c>
      <c r="N46" s="2"/>
      <c r="O46" s="9">
        <v>8</v>
      </c>
      <c r="P46" s="3" t="s">
        <v>3</v>
      </c>
      <c r="Q46" s="9">
        <v>11</v>
      </c>
      <c r="R46" s="2"/>
      <c r="S46" s="9">
        <v>6</v>
      </c>
      <c r="T46" s="3" t="s">
        <v>3</v>
      </c>
      <c r="U46" s="9">
        <v>11</v>
      </c>
      <c r="V46" s="2"/>
      <c r="W46" s="9"/>
      <c r="X46" s="3" t="s">
        <v>3</v>
      </c>
      <c r="Y46" s="9"/>
      <c r="Z46" s="2"/>
      <c r="AA46" s="16">
        <f>SUM(AI46:AM46)</f>
        <v>1</v>
      </c>
      <c r="AB46" s="3" t="s">
        <v>3</v>
      </c>
      <c r="AC46" s="16">
        <f>SUM(AO46+AP46+AQ46+AR46+AS46)/2</f>
        <v>3</v>
      </c>
      <c r="AD46" s="2"/>
      <c r="AE46" s="16">
        <f>IF(AA46=3,1,0)</f>
        <v>0</v>
      </c>
      <c r="AF46" s="3" t="s">
        <v>3</v>
      </c>
      <c r="AG46" s="16">
        <f>IF(AC46=3,1,0)</f>
        <v>1</v>
      </c>
      <c r="AI46" s="17">
        <f t="shared" si="0"/>
        <v>1</v>
      </c>
      <c r="AJ46" s="17">
        <f t="shared" si="1"/>
        <v>0</v>
      </c>
      <c r="AK46" s="17">
        <f t="shared" si="2"/>
        <v>0</v>
      </c>
      <c r="AL46" s="17">
        <f t="shared" si="3"/>
        <v>0</v>
      </c>
      <c r="AM46" s="17">
        <f t="shared" si="4"/>
        <v>0</v>
      </c>
      <c r="AN46" s="17"/>
      <c r="AO46" s="17">
        <f t="shared" si="5"/>
        <v>0</v>
      </c>
      <c r="AP46" s="17">
        <f t="shared" si="6"/>
        <v>2</v>
      </c>
      <c r="AQ46" s="17">
        <f t="shared" si="7"/>
        <v>2</v>
      </c>
      <c r="AR46" s="17">
        <f t="shared" si="8"/>
        <v>2</v>
      </c>
      <c r="AS46" s="17">
        <f t="shared" si="9"/>
        <v>0</v>
      </c>
    </row>
    <row r="47" spans="1:45" ht="15">
      <c r="A47" s="2" t="s">
        <v>9</v>
      </c>
      <c r="B47" s="34" t="str">
        <f>B6</f>
        <v>Melina DIERCKS</v>
      </c>
      <c r="C47" s="35" t="s">
        <v>14</v>
      </c>
      <c r="D47" s="2" t="s">
        <v>13</v>
      </c>
      <c r="E47" s="9" t="str">
        <f>E7</f>
        <v>Emily SCHLEICHERT</v>
      </c>
      <c r="F47" s="10"/>
      <c r="G47" s="9">
        <v>8</v>
      </c>
      <c r="H47" s="3" t="s">
        <v>3</v>
      </c>
      <c r="I47" s="9">
        <v>11</v>
      </c>
      <c r="J47" s="2"/>
      <c r="K47" s="9">
        <v>10</v>
      </c>
      <c r="L47" s="3" t="s">
        <v>3</v>
      </c>
      <c r="M47" s="9">
        <v>12</v>
      </c>
      <c r="N47" s="2"/>
      <c r="O47" s="9">
        <v>8</v>
      </c>
      <c r="P47" s="3" t="s">
        <v>3</v>
      </c>
      <c r="Q47" s="9">
        <v>11</v>
      </c>
      <c r="R47" s="2"/>
      <c r="S47" s="9"/>
      <c r="T47" s="3" t="s">
        <v>3</v>
      </c>
      <c r="U47" s="9"/>
      <c r="V47" s="2"/>
      <c r="W47" s="9"/>
      <c r="X47" s="3" t="s">
        <v>3</v>
      </c>
      <c r="Y47" s="9"/>
      <c r="Z47" s="2"/>
      <c r="AA47" s="16">
        <f>SUM(AI47:AM47)</f>
        <v>0</v>
      </c>
      <c r="AB47" s="3" t="s">
        <v>3</v>
      </c>
      <c r="AC47" s="16">
        <f>SUM(AO47+AP47+AQ47+AR47+AS47)/2</f>
        <v>3</v>
      </c>
      <c r="AD47" s="2"/>
      <c r="AE47" s="16">
        <f>IF(AA47=3,1,0)</f>
        <v>0</v>
      </c>
      <c r="AF47" s="3" t="s">
        <v>3</v>
      </c>
      <c r="AG47" s="16">
        <f>IF(AC47=3,1,0)</f>
        <v>1</v>
      </c>
      <c r="AI47" s="17">
        <f t="shared" si="0"/>
        <v>0</v>
      </c>
      <c r="AJ47" s="17">
        <f t="shared" si="1"/>
        <v>0</v>
      </c>
      <c r="AK47" s="17">
        <f t="shared" si="2"/>
        <v>0</v>
      </c>
      <c r="AL47" s="17">
        <f t="shared" si="3"/>
        <v>0</v>
      </c>
      <c r="AM47" s="17">
        <f t="shared" si="4"/>
        <v>0</v>
      </c>
      <c r="AN47" s="17"/>
      <c r="AO47" s="17">
        <f t="shared" si="5"/>
        <v>2</v>
      </c>
      <c r="AP47" s="17">
        <f t="shared" si="6"/>
        <v>2</v>
      </c>
      <c r="AQ47" s="17">
        <f t="shared" si="7"/>
        <v>2</v>
      </c>
      <c r="AR47" s="17">
        <f t="shared" si="8"/>
        <v>0</v>
      </c>
      <c r="AS47" s="17">
        <f t="shared" si="9"/>
        <v>0</v>
      </c>
    </row>
    <row r="48" spans="1:45" ht="15">
      <c r="A48" s="2" t="s">
        <v>11</v>
      </c>
      <c r="B48" s="34" t="str">
        <f>B7</f>
        <v>Svea WITSCHI</v>
      </c>
      <c r="C48" s="36" t="s">
        <v>14</v>
      </c>
      <c r="D48" s="2" t="s">
        <v>2</v>
      </c>
      <c r="E48" s="37" t="str">
        <f>E6</f>
        <v>Katja SCHNEIDER</v>
      </c>
      <c r="F48" s="10"/>
      <c r="G48" s="9">
        <v>9</v>
      </c>
      <c r="H48" s="3" t="s">
        <v>3</v>
      </c>
      <c r="I48" s="9">
        <v>11</v>
      </c>
      <c r="J48" s="2"/>
      <c r="K48" s="9">
        <v>7</v>
      </c>
      <c r="L48" s="3" t="s">
        <v>3</v>
      </c>
      <c r="M48" s="9">
        <v>11</v>
      </c>
      <c r="N48" s="2"/>
      <c r="O48" s="9">
        <v>7</v>
      </c>
      <c r="P48" s="3" t="s">
        <v>3</v>
      </c>
      <c r="Q48" s="9">
        <v>11</v>
      </c>
      <c r="R48" s="2"/>
      <c r="S48" s="9"/>
      <c r="T48" s="3" t="s">
        <v>3</v>
      </c>
      <c r="U48" s="9"/>
      <c r="V48" s="2"/>
      <c r="W48" s="9"/>
      <c r="X48" s="3" t="s">
        <v>3</v>
      </c>
      <c r="Y48" s="9"/>
      <c r="Z48" s="2"/>
      <c r="AA48" s="16">
        <f>SUM(AI48:AM48)</f>
        <v>0</v>
      </c>
      <c r="AB48" s="3" t="s">
        <v>3</v>
      </c>
      <c r="AC48" s="16">
        <f>SUM(AO48+AP48+AQ48+AR48+AS48)/2</f>
        <v>3</v>
      </c>
      <c r="AD48" s="2"/>
      <c r="AE48" s="16">
        <f>IF(AA48=3,1,0)</f>
        <v>0</v>
      </c>
      <c r="AF48" s="3" t="s">
        <v>3</v>
      </c>
      <c r="AG48" s="16">
        <f>IF(AC48=3,1,0)</f>
        <v>1</v>
      </c>
      <c r="AI48" s="17">
        <f t="shared" si="0"/>
        <v>0</v>
      </c>
      <c r="AJ48" s="17">
        <f t="shared" si="1"/>
        <v>0</v>
      </c>
      <c r="AK48" s="17">
        <f t="shared" si="2"/>
        <v>0</v>
      </c>
      <c r="AL48" s="17">
        <f t="shared" si="3"/>
        <v>0</v>
      </c>
      <c r="AM48" s="17">
        <f t="shared" si="4"/>
        <v>0</v>
      </c>
      <c r="AN48" s="17"/>
      <c r="AO48" s="17">
        <f t="shared" si="5"/>
        <v>2</v>
      </c>
      <c r="AP48" s="17">
        <f t="shared" si="6"/>
        <v>2</v>
      </c>
      <c r="AQ48" s="17">
        <f t="shared" si="7"/>
        <v>2</v>
      </c>
      <c r="AR48" s="17">
        <f t="shared" si="8"/>
        <v>0</v>
      </c>
      <c r="AS48" s="17">
        <f t="shared" si="9"/>
        <v>0</v>
      </c>
    </row>
    <row r="49" spans="1:45" ht="15">
      <c r="A49" s="2" t="s">
        <v>12</v>
      </c>
      <c r="B49" s="34" t="str">
        <f>B8</f>
        <v>Pia GOLLIN</v>
      </c>
      <c r="C49" s="35" t="s">
        <v>14</v>
      </c>
      <c r="D49" s="2" t="s">
        <v>1</v>
      </c>
      <c r="E49" s="9" t="str">
        <f>E5</f>
        <v>Finja HASTERS</v>
      </c>
      <c r="F49" s="10"/>
      <c r="G49" s="9">
        <v>1</v>
      </c>
      <c r="H49" s="3" t="s">
        <v>3</v>
      </c>
      <c r="I49" s="9">
        <v>11</v>
      </c>
      <c r="J49" s="2"/>
      <c r="K49" s="9">
        <v>3</v>
      </c>
      <c r="L49" s="3" t="s">
        <v>3</v>
      </c>
      <c r="M49" s="9">
        <v>11</v>
      </c>
      <c r="N49" s="2"/>
      <c r="O49" s="9">
        <v>4</v>
      </c>
      <c r="P49" s="3" t="s">
        <v>3</v>
      </c>
      <c r="Q49" s="9">
        <v>11</v>
      </c>
      <c r="R49" s="2"/>
      <c r="S49" s="9"/>
      <c r="T49" s="3" t="s">
        <v>3</v>
      </c>
      <c r="U49" s="9"/>
      <c r="V49" s="2"/>
      <c r="W49" s="9"/>
      <c r="X49" s="3" t="s">
        <v>3</v>
      </c>
      <c r="Y49" s="9"/>
      <c r="Z49" s="2"/>
      <c r="AA49" s="16">
        <f>SUM(AI49:AM49)</f>
        <v>0</v>
      </c>
      <c r="AB49" s="3" t="s">
        <v>3</v>
      </c>
      <c r="AC49" s="16">
        <f>SUM(AO49+AP49+AQ49+AR49+AS49)/2</f>
        <v>3</v>
      </c>
      <c r="AD49" s="2"/>
      <c r="AE49" s="16">
        <f>IF(AA49=3,1,0)</f>
        <v>0</v>
      </c>
      <c r="AF49" s="3" t="s">
        <v>3</v>
      </c>
      <c r="AG49" s="16">
        <f>IF(AC49=3,1,0)</f>
        <v>1</v>
      </c>
      <c r="AI49" s="17">
        <f t="shared" si="0"/>
        <v>0</v>
      </c>
      <c r="AJ49" s="17">
        <f t="shared" si="1"/>
        <v>0</v>
      </c>
      <c r="AK49" s="17">
        <f t="shared" si="2"/>
        <v>0</v>
      </c>
      <c r="AL49" s="17">
        <f t="shared" si="3"/>
        <v>0</v>
      </c>
      <c r="AM49" s="17">
        <f t="shared" si="4"/>
        <v>0</v>
      </c>
      <c r="AN49" s="17"/>
      <c r="AO49" s="17">
        <f t="shared" si="5"/>
        <v>2</v>
      </c>
      <c r="AP49" s="17">
        <f t="shared" si="6"/>
        <v>2</v>
      </c>
      <c r="AQ49" s="17">
        <f t="shared" si="7"/>
        <v>2</v>
      </c>
      <c r="AR49" s="17">
        <f t="shared" si="8"/>
        <v>0</v>
      </c>
      <c r="AS49" s="17">
        <f t="shared" si="9"/>
        <v>0</v>
      </c>
    </row>
    <row r="50" spans="2:45" ht="15">
      <c r="B50" s="15" t="s">
        <v>59</v>
      </c>
      <c r="C50" s="6"/>
      <c r="G50" s="2"/>
      <c r="I50" s="2"/>
      <c r="J50" s="2"/>
      <c r="K50" s="2"/>
      <c r="L50" s="3"/>
      <c r="M50" s="2"/>
      <c r="N50" s="2"/>
      <c r="O50" s="2"/>
      <c r="P50" s="3"/>
      <c r="Q50" s="2"/>
      <c r="R50" s="2"/>
      <c r="S50" s="2"/>
      <c r="U50" s="2"/>
      <c r="V50" s="2"/>
      <c r="W50" s="2"/>
      <c r="Y50" s="2"/>
      <c r="Z50" s="2"/>
      <c r="AA50" s="2"/>
      <c r="AB50" s="3"/>
      <c r="AC50" s="2"/>
      <c r="AD50" s="2"/>
      <c r="AE50" s="2"/>
      <c r="AF50" s="2"/>
      <c r="AG50" s="2"/>
      <c r="AI50" s="17">
        <f t="shared" si="0"/>
        <v>0</v>
      </c>
      <c r="AJ50" s="17">
        <f t="shared" si="1"/>
        <v>0</v>
      </c>
      <c r="AK50" s="17">
        <f t="shared" si="2"/>
        <v>0</v>
      </c>
      <c r="AL50" s="17">
        <f t="shared" si="3"/>
        <v>0</v>
      </c>
      <c r="AM50" s="17">
        <f t="shared" si="4"/>
        <v>0</v>
      </c>
      <c r="AN50" s="17"/>
      <c r="AO50" s="17">
        <f t="shared" si="5"/>
        <v>0</v>
      </c>
      <c r="AP50" s="17">
        <f t="shared" si="6"/>
        <v>0</v>
      </c>
      <c r="AQ50" s="17">
        <f t="shared" si="7"/>
        <v>0</v>
      </c>
      <c r="AR50" s="17">
        <f t="shared" si="8"/>
        <v>0</v>
      </c>
      <c r="AS50" s="17">
        <f t="shared" si="9"/>
        <v>0</v>
      </c>
    </row>
    <row r="51" spans="1:45" ht="15">
      <c r="A51" s="2" t="s">
        <v>27</v>
      </c>
      <c r="B51" s="38" t="str">
        <f>B9</f>
        <v>Lars ELVERS</v>
      </c>
      <c r="C51" s="6" t="s">
        <v>14</v>
      </c>
      <c r="D51" s="2" t="s">
        <v>34</v>
      </c>
      <c r="E51" s="9" t="str">
        <f>E12</f>
        <v>Bennet ROBBEN</v>
      </c>
      <c r="F51" s="10"/>
      <c r="G51" s="9">
        <v>11</v>
      </c>
      <c r="H51" s="3" t="s">
        <v>3</v>
      </c>
      <c r="I51" s="9">
        <v>7</v>
      </c>
      <c r="J51" s="2"/>
      <c r="K51" s="9">
        <v>11</v>
      </c>
      <c r="L51" s="3" t="s">
        <v>3</v>
      </c>
      <c r="M51" s="9">
        <v>3</v>
      </c>
      <c r="N51" s="2"/>
      <c r="O51" s="9">
        <v>11</v>
      </c>
      <c r="P51" s="3" t="s">
        <v>3</v>
      </c>
      <c r="Q51" s="9">
        <v>5</v>
      </c>
      <c r="R51" s="2"/>
      <c r="S51" s="9"/>
      <c r="T51" s="3" t="s">
        <v>3</v>
      </c>
      <c r="U51" s="9"/>
      <c r="V51" s="2"/>
      <c r="W51" s="9"/>
      <c r="X51" s="3" t="s">
        <v>3</v>
      </c>
      <c r="Y51" s="9"/>
      <c r="Z51" s="2"/>
      <c r="AA51" s="16">
        <f>SUM(AI51:AM51)</f>
        <v>3</v>
      </c>
      <c r="AB51" s="3" t="s">
        <v>3</v>
      </c>
      <c r="AC51" s="16">
        <f>SUM(AO51+AP51+AQ51+AR51+AS51)/2</f>
        <v>0</v>
      </c>
      <c r="AD51" s="2"/>
      <c r="AE51" s="16">
        <f>IF(AA51=3,1,0)</f>
        <v>1</v>
      </c>
      <c r="AF51" s="3" t="s">
        <v>3</v>
      </c>
      <c r="AG51" s="16">
        <f>IF(AC51=3,1,0)</f>
        <v>0</v>
      </c>
      <c r="AI51" s="17">
        <f t="shared" si="0"/>
        <v>1</v>
      </c>
      <c r="AJ51" s="17">
        <f t="shared" si="1"/>
        <v>1</v>
      </c>
      <c r="AK51" s="17">
        <f t="shared" si="2"/>
        <v>1</v>
      </c>
      <c r="AL51" s="17">
        <f t="shared" si="3"/>
        <v>0</v>
      </c>
      <c r="AM51" s="17">
        <f t="shared" si="4"/>
        <v>0</v>
      </c>
      <c r="AN51" s="17"/>
      <c r="AO51" s="17">
        <f t="shared" si="5"/>
        <v>0</v>
      </c>
      <c r="AP51" s="17">
        <f t="shared" si="6"/>
        <v>0</v>
      </c>
      <c r="AQ51" s="17">
        <f t="shared" si="7"/>
        <v>0</v>
      </c>
      <c r="AR51" s="17">
        <f t="shared" si="8"/>
        <v>0</v>
      </c>
      <c r="AS51" s="17">
        <f t="shared" si="9"/>
        <v>0</v>
      </c>
    </row>
    <row r="52" spans="1:45" ht="15">
      <c r="A52" s="2" t="s">
        <v>28</v>
      </c>
      <c r="B52" s="38" t="str">
        <f>B10</f>
        <v>Fabian SASSE</v>
      </c>
      <c r="C52" s="6" t="s">
        <v>14</v>
      </c>
      <c r="D52" s="2" t="s">
        <v>33</v>
      </c>
      <c r="E52" s="9" t="str">
        <f>E11</f>
        <v>Heye KOEPKE</v>
      </c>
      <c r="F52" s="10"/>
      <c r="G52" s="9">
        <v>11</v>
      </c>
      <c r="H52" s="3" t="s">
        <v>3</v>
      </c>
      <c r="I52" s="9">
        <v>9</v>
      </c>
      <c r="J52" s="2"/>
      <c r="K52" s="9">
        <v>11</v>
      </c>
      <c r="L52" s="3" t="s">
        <v>3</v>
      </c>
      <c r="M52" s="9">
        <v>9</v>
      </c>
      <c r="N52" s="2"/>
      <c r="O52" s="9">
        <v>8</v>
      </c>
      <c r="P52" s="3" t="s">
        <v>3</v>
      </c>
      <c r="Q52" s="9">
        <v>11</v>
      </c>
      <c r="R52" s="2"/>
      <c r="S52" s="9">
        <v>11</v>
      </c>
      <c r="T52" s="3" t="s">
        <v>3</v>
      </c>
      <c r="U52" s="9">
        <v>9</v>
      </c>
      <c r="V52" s="2"/>
      <c r="W52" s="9"/>
      <c r="X52" s="3" t="s">
        <v>3</v>
      </c>
      <c r="Y52" s="9"/>
      <c r="Z52" s="2"/>
      <c r="AA52" s="16">
        <f>SUM(AI52:AM52)</f>
        <v>3</v>
      </c>
      <c r="AB52" s="3" t="s">
        <v>3</v>
      </c>
      <c r="AC52" s="16">
        <f>SUM(AO52+AP52+AQ52+AR52+AS52)/2</f>
        <v>1</v>
      </c>
      <c r="AD52" s="2"/>
      <c r="AE52" s="16">
        <f>IF(AA52=3,1,0)</f>
        <v>1</v>
      </c>
      <c r="AF52" s="3" t="s">
        <v>3</v>
      </c>
      <c r="AG52" s="16">
        <f>IF(AC52=3,1,0)</f>
        <v>0</v>
      </c>
      <c r="AI52" s="17">
        <f t="shared" si="0"/>
        <v>1</v>
      </c>
      <c r="AJ52" s="17">
        <f t="shared" si="1"/>
        <v>1</v>
      </c>
      <c r="AK52" s="17">
        <f t="shared" si="2"/>
        <v>0</v>
      </c>
      <c r="AL52" s="17">
        <f t="shared" si="3"/>
        <v>1</v>
      </c>
      <c r="AM52" s="17">
        <f t="shared" si="4"/>
        <v>0</v>
      </c>
      <c r="AN52" s="17"/>
      <c r="AO52" s="17">
        <f t="shared" si="5"/>
        <v>0</v>
      </c>
      <c r="AP52" s="17">
        <f t="shared" si="6"/>
        <v>0</v>
      </c>
      <c r="AQ52" s="17">
        <f t="shared" si="7"/>
        <v>2</v>
      </c>
      <c r="AR52" s="17">
        <f t="shared" si="8"/>
        <v>0</v>
      </c>
      <c r="AS52" s="17">
        <f t="shared" si="9"/>
        <v>0</v>
      </c>
    </row>
    <row r="53" spans="1:45" ht="15">
      <c r="A53" s="2" t="s">
        <v>29</v>
      </c>
      <c r="B53" s="38" t="str">
        <f>B11</f>
        <v>Vincent SENKBEIL</v>
      </c>
      <c r="C53" s="6" t="s">
        <v>14</v>
      </c>
      <c r="D53" s="2" t="s">
        <v>32</v>
      </c>
      <c r="E53" s="9" t="str">
        <f>E10</f>
        <v>Torben SCHLAPIG</v>
      </c>
      <c r="F53" s="10"/>
      <c r="G53" s="9">
        <v>11</v>
      </c>
      <c r="H53" s="3" t="s">
        <v>3</v>
      </c>
      <c r="I53" s="9">
        <v>0</v>
      </c>
      <c r="J53" s="2"/>
      <c r="K53" s="9">
        <v>11</v>
      </c>
      <c r="L53" s="3" t="s">
        <v>3</v>
      </c>
      <c r="M53" s="9">
        <v>9</v>
      </c>
      <c r="N53" s="2"/>
      <c r="O53" s="9">
        <v>11</v>
      </c>
      <c r="P53" s="3" t="s">
        <v>3</v>
      </c>
      <c r="Q53" s="9">
        <v>6</v>
      </c>
      <c r="R53" s="2"/>
      <c r="S53" s="9"/>
      <c r="T53" s="3" t="s">
        <v>3</v>
      </c>
      <c r="U53" s="9"/>
      <c r="V53" s="2"/>
      <c r="W53" s="9"/>
      <c r="X53" s="3" t="s">
        <v>3</v>
      </c>
      <c r="Y53" s="9"/>
      <c r="Z53" s="2"/>
      <c r="AA53" s="16">
        <f>SUM(AI53:AM53)</f>
        <v>3</v>
      </c>
      <c r="AB53" s="3" t="s">
        <v>3</v>
      </c>
      <c r="AC53" s="16">
        <f>SUM(AO53+AP53+AQ53+AR53+AS53)/2</f>
        <v>0</v>
      </c>
      <c r="AD53" s="2"/>
      <c r="AE53" s="16">
        <f>IF(AA53=3,1,0)</f>
        <v>1</v>
      </c>
      <c r="AF53" s="3" t="s">
        <v>3</v>
      </c>
      <c r="AG53" s="16">
        <f>IF(AC53=3,1,0)</f>
        <v>0</v>
      </c>
      <c r="AI53" s="17">
        <f t="shared" si="0"/>
        <v>1</v>
      </c>
      <c r="AJ53" s="17">
        <f t="shared" si="1"/>
        <v>1</v>
      </c>
      <c r="AK53" s="17">
        <f t="shared" si="2"/>
        <v>1</v>
      </c>
      <c r="AL53" s="17">
        <f t="shared" si="3"/>
        <v>0</v>
      </c>
      <c r="AM53" s="17">
        <f t="shared" si="4"/>
        <v>0</v>
      </c>
      <c r="AN53" s="17"/>
      <c r="AO53" s="17">
        <f t="shared" si="5"/>
        <v>0</v>
      </c>
      <c r="AP53" s="17">
        <f t="shared" si="6"/>
        <v>0</v>
      </c>
      <c r="AQ53" s="17">
        <f t="shared" si="7"/>
        <v>0</v>
      </c>
      <c r="AR53" s="17">
        <f t="shared" si="8"/>
        <v>0</v>
      </c>
      <c r="AS53" s="17">
        <f t="shared" si="9"/>
        <v>0</v>
      </c>
    </row>
    <row r="54" spans="1:45" ht="15">
      <c r="A54" s="2" t="s">
        <v>30</v>
      </c>
      <c r="B54" s="38" t="str">
        <f>B12</f>
        <v>Luca STRAUß</v>
      </c>
      <c r="C54" s="6" t="s">
        <v>14</v>
      </c>
      <c r="D54" s="2" t="s">
        <v>31</v>
      </c>
      <c r="E54" s="9" t="str">
        <f>E9</f>
        <v>Tim BOHNEN</v>
      </c>
      <c r="F54" s="10"/>
      <c r="G54" s="9">
        <v>11</v>
      </c>
      <c r="H54" s="3" t="s">
        <v>3</v>
      </c>
      <c r="I54" s="9">
        <v>8</v>
      </c>
      <c r="J54" s="2"/>
      <c r="K54" s="9">
        <v>7</v>
      </c>
      <c r="L54" s="3" t="s">
        <v>3</v>
      </c>
      <c r="M54" s="9">
        <v>11</v>
      </c>
      <c r="N54" s="2"/>
      <c r="O54" s="9">
        <v>12</v>
      </c>
      <c r="P54" s="3" t="s">
        <v>3</v>
      </c>
      <c r="Q54" s="9">
        <v>10</v>
      </c>
      <c r="R54" s="2"/>
      <c r="S54" s="9">
        <v>11</v>
      </c>
      <c r="T54" s="3" t="s">
        <v>3</v>
      </c>
      <c r="U54" s="9">
        <v>9</v>
      </c>
      <c r="V54" s="2"/>
      <c r="W54" s="9"/>
      <c r="X54" s="3" t="s">
        <v>3</v>
      </c>
      <c r="Y54" s="9"/>
      <c r="Z54" s="2"/>
      <c r="AA54" s="16">
        <f>SUM(AI54:AM54)</f>
        <v>3</v>
      </c>
      <c r="AB54" s="3" t="s">
        <v>3</v>
      </c>
      <c r="AC54" s="16">
        <f>SUM(AO54+AP54+AQ54+AR54+AS54)/2</f>
        <v>1</v>
      </c>
      <c r="AD54" s="2"/>
      <c r="AE54" s="16">
        <f>IF(AA54=3,1,0)</f>
        <v>1</v>
      </c>
      <c r="AF54" s="3" t="s">
        <v>3</v>
      </c>
      <c r="AG54" s="16">
        <f>IF(AC54=3,1,0)</f>
        <v>0</v>
      </c>
      <c r="AI54" s="17">
        <f t="shared" si="0"/>
        <v>1</v>
      </c>
      <c r="AJ54" s="17">
        <f t="shared" si="1"/>
        <v>0</v>
      </c>
      <c r="AK54" s="17">
        <f t="shared" si="2"/>
        <v>1</v>
      </c>
      <c r="AL54" s="17">
        <f t="shared" si="3"/>
        <v>1</v>
      </c>
      <c r="AM54" s="17">
        <f t="shared" si="4"/>
        <v>0</v>
      </c>
      <c r="AN54" s="17"/>
      <c r="AO54" s="17">
        <f t="shared" si="5"/>
        <v>0</v>
      </c>
      <c r="AP54" s="17">
        <f t="shared" si="6"/>
        <v>2</v>
      </c>
      <c r="AQ54" s="17">
        <f t="shared" si="7"/>
        <v>0</v>
      </c>
      <c r="AR54" s="17">
        <f t="shared" si="8"/>
        <v>0</v>
      </c>
      <c r="AS54" s="17">
        <f t="shared" si="9"/>
        <v>0</v>
      </c>
    </row>
    <row r="55" spans="2:45" ht="15">
      <c r="B55" s="10"/>
      <c r="C55" s="6"/>
      <c r="E55" s="10"/>
      <c r="F55" s="10"/>
      <c r="G55" s="19">
        <f>SUM(G16:G54)</f>
        <v>259</v>
      </c>
      <c r="H55" s="20"/>
      <c r="I55" s="19">
        <f>SUM(I16:I54)</f>
        <v>289</v>
      </c>
      <c r="J55" s="20"/>
      <c r="K55" s="19">
        <f>SUM(K16:K54)</f>
        <v>276</v>
      </c>
      <c r="L55" s="20"/>
      <c r="M55" s="19">
        <f>SUM(M16:M54)</f>
        <v>307</v>
      </c>
      <c r="N55" s="20"/>
      <c r="O55" s="19">
        <f>SUM(O16:O54)</f>
        <v>277</v>
      </c>
      <c r="P55" s="20"/>
      <c r="Q55" s="19">
        <f>SUM(Q16:Q54)</f>
        <v>303</v>
      </c>
      <c r="R55" s="20"/>
      <c r="S55" s="19">
        <f>SUM(S16:S54)</f>
        <v>55</v>
      </c>
      <c r="T55" s="20"/>
      <c r="U55" s="19">
        <f>SUM(U16:U54)</f>
        <v>58</v>
      </c>
      <c r="V55" s="20"/>
      <c r="W55" s="19">
        <f>SUM(W16:W54)</f>
        <v>0</v>
      </c>
      <c r="X55" s="20"/>
      <c r="Y55" s="19">
        <f>SUM(Y16:Y54)</f>
        <v>0</v>
      </c>
      <c r="Z55" s="2"/>
      <c r="AA55" s="18"/>
      <c r="AB55" s="18"/>
      <c r="AC55" s="18"/>
      <c r="AD55" s="18"/>
      <c r="AE55" s="18"/>
      <c r="AF55" s="18"/>
      <c r="AG55" s="18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2:33" ht="15.75" thickBot="1">
      <c r="B56" s="50" t="s">
        <v>20</v>
      </c>
      <c r="G56" s="1"/>
      <c r="H56" s="1"/>
      <c r="I56" s="1" t="s">
        <v>19</v>
      </c>
      <c r="J56" s="1"/>
      <c r="K56" s="1"/>
      <c r="L56" s="1"/>
      <c r="M56" s="1"/>
      <c r="N56" s="1"/>
      <c r="AA56" s="16">
        <f>SUM(AA16:AA54)</f>
        <v>42</v>
      </c>
      <c r="AB56" s="2" t="s">
        <v>3</v>
      </c>
      <c r="AC56" s="16">
        <f>SUM(AC16:AC54)</f>
        <v>60</v>
      </c>
      <c r="AE56" s="16">
        <f>SUM(AE16:AE54)</f>
        <v>13</v>
      </c>
      <c r="AF56" s="2" t="s">
        <v>3</v>
      </c>
      <c r="AG56" s="16">
        <f>SUM(AG16:AG54)</f>
        <v>19</v>
      </c>
    </row>
    <row r="57" spans="2:33" ht="17.25" thickBot="1" thickTop="1">
      <c r="B57" s="50"/>
      <c r="C57" s="51" t="s">
        <v>61</v>
      </c>
      <c r="D57" s="52"/>
      <c r="E57" s="53"/>
      <c r="I57" s="12" t="str">
        <f>B1</f>
        <v>BV Lüneburg</v>
      </c>
      <c r="J57" s="13"/>
      <c r="K57" s="13"/>
      <c r="L57" s="14"/>
      <c r="M57" s="13"/>
      <c r="N57" s="13"/>
      <c r="O57" s="47">
        <f>G55+K55+O55+S55+W55</f>
        <v>867</v>
      </c>
      <c r="P57" s="48"/>
      <c r="AA57" s="46" t="s">
        <v>16</v>
      </c>
      <c r="AB57" s="46"/>
      <c r="AC57" s="46"/>
      <c r="AE57" s="46" t="s">
        <v>18</v>
      </c>
      <c r="AF57" s="46"/>
      <c r="AG57" s="46"/>
    </row>
    <row r="58" spans="2:16" ht="15.75" thickTop="1">
      <c r="B58" s="50"/>
      <c r="I58" s="12" t="str">
        <f>E1</f>
        <v>BV Weser-Ems</v>
      </c>
      <c r="J58" s="13"/>
      <c r="K58" s="13"/>
      <c r="L58" s="14"/>
      <c r="M58" s="13"/>
      <c r="N58" s="13"/>
      <c r="O58" s="47">
        <f>I55+M55+Q55+U55+Y55</f>
        <v>957</v>
      </c>
      <c r="P58" s="48"/>
    </row>
  </sheetData>
  <sheetProtection/>
  <mergeCells count="30">
    <mergeCell ref="B3:E3"/>
    <mergeCell ref="B5:C5"/>
    <mergeCell ref="B6:C6"/>
    <mergeCell ref="B7:C7"/>
    <mergeCell ref="E5:F5"/>
    <mergeCell ref="E6:F6"/>
    <mergeCell ref="E7:F7"/>
    <mergeCell ref="O58:P58"/>
    <mergeCell ref="B56:B58"/>
    <mergeCell ref="C57:E57"/>
    <mergeCell ref="B8:C8"/>
    <mergeCell ref="B10:C10"/>
    <mergeCell ref="B9:C9"/>
    <mergeCell ref="B11:C11"/>
    <mergeCell ref="G14:I14"/>
    <mergeCell ref="K14:M14"/>
    <mergeCell ref="B12:C12"/>
    <mergeCell ref="AE57:AG57"/>
    <mergeCell ref="O57:P57"/>
    <mergeCell ref="O14:Q14"/>
    <mergeCell ref="S14:U14"/>
    <mergeCell ref="W14:Y14"/>
    <mergeCell ref="AA14:AC14"/>
    <mergeCell ref="AA57:AC57"/>
    <mergeCell ref="AE14:AG14"/>
    <mergeCell ref="E12:F12"/>
    <mergeCell ref="E8:F8"/>
    <mergeCell ref="E9:F9"/>
    <mergeCell ref="E10:F10"/>
    <mergeCell ref="E11:F11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2" r:id="rId1"/>
  <colBreaks count="1" manualBreakCount="1"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7"/>
  <sheetViews>
    <sheetView zoomScalePageLayoutView="0" workbookViewId="0" topLeftCell="A31">
      <selection activeCell="F16" sqref="F16"/>
    </sheetView>
  </sheetViews>
  <sheetFormatPr defaultColWidth="11.00390625" defaultRowHeight="15"/>
  <cols>
    <col min="1" max="1" width="4.57421875" style="24" customWidth="1"/>
    <col min="2" max="6" width="25.57421875" style="23" customWidth="1"/>
    <col min="7" max="16384" width="11.00390625" style="23" customWidth="1"/>
  </cols>
  <sheetData>
    <row r="1" ht="15">
      <c r="A1" s="22" t="s">
        <v>37</v>
      </c>
    </row>
    <row r="3" spans="1:2" ht="15">
      <c r="A3" s="24">
        <v>1</v>
      </c>
      <c r="B3" s="25" t="s">
        <v>123</v>
      </c>
    </row>
    <row r="4" ht="15">
      <c r="C4" s="41" t="s">
        <v>124</v>
      </c>
    </row>
    <row r="5" spans="1:4" ht="15">
      <c r="A5" s="24">
        <v>2</v>
      </c>
      <c r="B5" s="25" t="s">
        <v>122</v>
      </c>
      <c r="C5" s="21" t="s">
        <v>125</v>
      </c>
      <c r="D5" s="21"/>
    </row>
    <row r="6" spans="3:4" ht="15">
      <c r="C6" s="22"/>
      <c r="D6" s="26" t="s">
        <v>124</v>
      </c>
    </row>
    <row r="7" spans="1:5" ht="15">
      <c r="A7" s="24">
        <v>3</v>
      </c>
      <c r="B7" s="25" t="s">
        <v>97</v>
      </c>
      <c r="D7" s="21" t="s">
        <v>96</v>
      </c>
      <c r="E7" s="21"/>
    </row>
    <row r="8" spans="3:5" ht="15">
      <c r="C8" s="26" t="s">
        <v>126</v>
      </c>
      <c r="D8" s="21"/>
      <c r="E8" s="28" t="s">
        <v>54</v>
      </c>
    </row>
    <row r="9" spans="1:5" ht="15">
      <c r="A9" s="24">
        <v>4</v>
      </c>
      <c r="B9" s="25" t="s">
        <v>98</v>
      </c>
      <c r="C9" s="21" t="s">
        <v>95</v>
      </c>
      <c r="E9" s="21"/>
    </row>
    <row r="10" spans="4:5" ht="15">
      <c r="D10" s="22"/>
      <c r="E10" s="26" t="s">
        <v>124</v>
      </c>
    </row>
    <row r="11" spans="1:6" ht="15">
      <c r="A11" s="24">
        <v>5</v>
      </c>
      <c r="B11" s="25" t="s">
        <v>99</v>
      </c>
      <c r="E11" s="21" t="s">
        <v>96</v>
      </c>
      <c r="F11" s="21"/>
    </row>
    <row r="12" spans="3:6" ht="15">
      <c r="C12" s="26" t="s">
        <v>127</v>
      </c>
      <c r="E12" s="21"/>
      <c r="F12" s="21"/>
    </row>
    <row r="13" spans="1:6" ht="15">
      <c r="A13" s="24">
        <v>6</v>
      </c>
      <c r="B13" s="25" t="s">
        <v>107</v>
      </c>
      <c r="C13" s="21" t="s">
        <v>95</v>
      </c>
      <c r="D13" s="21"/>
      <c r="E13" s="21"/>
      <c r="F13" s="21"/>
    </row>
    <row r="14" spans="3:6" ht="15">
      <c r="C14" s="22"/>
      <c r="D14" s="26" t="s">
        <v>146</v>
      </c>
      <c r="E14" s="21"/>
      <c r="F14" s="21"/>
    </row>
    <row r="15" spans="1:6" ht="15">
      <c r="A15" s="24">
        <v>7</v>
      </c>
      <c r="B15" s="25" t="s">
        <v>153</v>
      </c>
      <c r="D15" s="21" t="s">
        <v>145</v>
      </c>
      <c r="F15" s="21"/>
    </row>
    <row r="16" spans="3:6" ht="15">
      <c r="C16" s="26" t="s">
        <v>129</v>
      </c>
      <c r="D16" s="21"/>
      <c r="F16" s="21"/>
    </row>
    <row r="17" spans="1:6" ht="15">
      <c r="A17" s="24">
        <v>8</v>
      </c>
      <c r="B17" s="25" t="s">
        <v>100</v>
      </c>
      <c r="C17" s="21" t="s">
        <v>95</v>
      </c>
      <c r="F17" s="21"/>
    </row>
    <row r="18" spans="5:6" ht="15">
      <c r="E18" s="22"/>
      <c r="F18" s="26" t="s">
        <v>124</v>
      </c>
    </row>
    <row r="19" spans="1:6" ht="15">
      <c r="A19" s="24">
        <v>9</v>
      </c>
      <c r="B19" s="25" t="s">
        <v>101</v>
      </c>
      <c r="F19" s="21" t="s">
        <v>96</v>
      </c>
    </row>
    <row r="20" spans="3:6" ht="15">
      <c r="C20" s="26" t="s">
        <v>128</v>
      </c>
      <c r="F20" s="21"/>
    </row>
    <row r="21" spans="1:6" ht="15">
      <c r="A21" s="24">
        <v>10</v>
      </c>
      <c r="B21" s="25" t="s">
        <v>102</v>
      </c>
      <c r="C21" s="21" t="s">
        <v>96</v>
      </c>
      <c r="D21" s="21"/>
      <c r="F21" s="21"/>
    </row>
    <row r="22" spans="3:6" ht="15">
      <c r="C22" s="22"/>
      <c r="D22" s="26" t="s">
        <v>128</v>
      </c>
      <c r="F22" s="21"/>
    </row>
    <row r="23" spans="1:6" ht="15">
      <c r="A23" s="24">
        <v>11</v>
      </c>
      <c r="B23" s="25" t="s">
        <v>103</v>
      </c>
      <c r="D23" s="21" t="s">
        <v>138</v>
      </c>
      <c r="E23" s="21"/>
      <c r="F23" s="21"/>
    </row>
    <row r="24" spans="3:6" ht="15">
      <c r="C24" s="26" t="s">
        <v>130</v>
      </c>
      <c r="D24" s="21"/>
      <c r="E24" s="21"/>
      <c r="F24" s="21"/>
    </row>
    <row r="25" spans="1:6" ht="15">
      <c r="A25" s="24">
        <v>12</v>
      </c>
      <c r="B25" s="25" t="s">
        <v>104</v>
      </c>
      <c r="C25" s="21" t="s">
        <v>95</v>
      </c>
      <c r="E25" s="21"/>
      <c r="F25" s="21"/>
    </row>
    <row r="26" spans="4:6" ht="15">
      <c r="D26" s="22"/>
      <c r="E26" s="26" t="s">
        <v>128</v>
      </c>
      <c r="F26" s="21"/>
    </row>
    <row r="27" spans="1:5" ht="15">
      <c r="A27" s="24">
        <v>13</v>
      </c>
      <c r="B27" s="25" t="s">
        <v>105</v>
      </c>
      <c r="E27" s="21" t="s">
        <v>132</v>
      </c>
    </row>
    <row r="28" spans="3:5" ht="15">
      <c r="C28" s="26" t="s">
        <v>131</v>
      </c>
      <c r="E28" s="21"/>
    </row>
    <row r="29" spans="1:5" ht="15">
      <c r="A29" s="24">
        <v>14</v>
      </c>
      <c r="B29" s="25" t="s">
        <v>106</v>
      </c>
      <c r="C29" s="21" t="s">
        <v>132</v>
      </c>
      <c r="D29" s="21"/>
      <c r="E29" s="21"/>
    </row>
    <row r="30" spans="3:5" ht="15">
      <c r="C30" s="22"/>
      <c r="D30" s="26" t="s">
        <v>133</v>
      </c>
      <c r="E30" s="21"/>
    </row>
    <row r="31" spans="1:4" ht="15">
      <c r="A31" s="24">
        <v>15</v>
      </c>
      <c r="B31" s="25" t="s">
        <v>108</v>
      </c>
      <c r="D31" s="21" t="s">
        <v>95</v>
      </c>
    </row>
    <row r="32" spans="3:5" ht="15">
      <c r="C32" s="26" t="s">
        <v>133</v>
      </c>
      <c r="D32" s="21"/>
      <c r="E32" s="29" t="s">
        <v>51</v>
      </c>
    </row>
    <row r="33" spans="1:3" ht="15">
      <c r="A33" s="24">
        <v>16</v>
      </c>
      <c r="B33" s="25" t="s">
        <v>109</v>
      </c>
      <c r="C33" s="21" t="s">
        <v>95</v>
      </c>
    </row>
    <row r="34" ht="15">
      <c r="E34" s="25" t="s">
        <v>147</v>
      </c>
    </row>
    <row r="35" ht="15">
      <c r="F35" s="26" t="s">
        <v>133</v>
      </c>
    </row>
    <row r="36" spans="2:6" ht="15">
      <c r="B36" s="39" t="s">
        <v>38</v>
      </c>
      <c r="E36" s="30" t="s">
        <v>148</v>
      </c>
      <c r="F36" s="21" t="s">
        <v>95</v>
      </c>
    </row>
    <row r="37" ht="15">
      <c r="E37" s="31"/>
    </row>
    <row r="38" spans="1:5" ht="15">
      <c r="A38" s="24" t="s">
        <v>39</v>
      </c>
      <c r="B38" s="25" t="s">
        <v>94</v>
      </c>
      <c r="E38" s="31"/>
    </row>
    <row r="39" spans="3:5" ht="15">
      <c r="C39" s="26" t="s">
        <v>134</v>
      </c>
      <c r="D39" s="29" t="s">
        <v>55</v>
      </c>
      <c r="E39" s="31"/>
    </row>
    <row r="40" spans="1:4" ht="15">
      <c r="A40" s="24" t="s">
        <v>40</v>
      </c>
      <c r="B40" s="25" t="s">
        <v>110</v>
      </c>
      <c r="C40" s="21" t="s">
        <v>96</v>
      </c>
      <c r="D40" s="21"/>
    </row>
    <row r="41" spans="3:4" ht="15">
      <c r="C41" s="22"/>
      <c r="D41" s="26" t="s">
        <v>144</v>
      </c>
    </row>
    <row r="42" spans="1:5" ht="15">
      <c r="A42" s="24" t="s">
        <v>41</v>
      </c>
      <c r="B42" s="25" t="s">
        <v>111</v>
      </c>
      <c r="D42" s="21" t="s">
        <v>95</v>
      </c>
      <c r="E42" s="21"/>
    </row>
    <row r="43" spans="3:5" ht="15">
      <c r="C43" s="26" t="s">
        <v>135</v>
      </c>
      <c r="D43" s="21"/>
      <c r="E43" s="21"/>
    </row>
    <row r="44" spans="1:5" ht="15">
      <c r="A44" s="24" t="s">
        <v>42</v>
      </c>
      <c r="B44" s="25" t="s">
        <v>112</v>
      </c>
      <c r="C44" s="21" t="s">
        <v>95</v>
      </c>
      <c r="E44" s="21"/>
    </row>
    <row r="45" spans="4:5" ht="15">
      <c r="D45" s="22"/>
      <c r="E45" s="26" t="s">
        <v>149</v>
      </c>
    </row>
    <row r="46" spans="1:5" ht="15">
      <c r="A46" s="24" t="s">
        <v>43</v>
      </c>
      <c r="B46" s="25" t="s">
        <v>113</v>
      </c>
      <c r="E46" s="21" t="s">
        <v>95</v>
      </c>
    </row>
    <row r="47" spans="3:5" ht="15">
      <c r="C47" s="26" t="s">
        <v>136</v>
      </c>
      <c r="E47" s="21"/>
    </row>
    <row r="48" spans="1:5" ht="15">
      <c r="A48" s="24" t="s">
        <v>44</v>
      </c>
      <c r="B48" s="25" t="s">
        <v>114</v>
      </c>
      <c r="C48" s="21" t="s">
        <v>95</v>
      </c>
      <c r="D48" s="21"/>
      <c r="E48" s="21"/>
    </row>
    <row r="49" spans="3:5" ht="15">
      <c r="C49" s="22"/>
      <c r="D49" s="26" t="s">
        <v>143</v>
      </c>
      <c r="E49" s="21"/>
    </row>
    <row r="50" spans="1:4" ht="15">
      <c r="A50" s="24" t="s">
        <v>45</v>
      </c>
      <c r="B50" s="25" t="s">
        <v>115</v>
      </c>
      <c r="D50" s="21" t="s">
        <v>138</v>
      </c>
    </row>
    <row r="51" spans="2:5" ht="15">
      <c r="B51" s="42"/>
      <c r="C51" s="30" t="s">
        <v>152</v>
      </c>
      <c r="D51" s="21"/>
      <c r="E51" s="29" t="s">
        <v>53</v>
      </c>
    </row>
    <row r="52" spans="1:3" ht="15">
      <c r="A52" s="24" t="s">
        <v>46</v>
      </c>
      <c r="B52" s="25" t="s">
        <v>116</v>
      </c>
      <c r="C52" s="21" t="s">
        <v>96</v>
      </c>
    </row>
    <row r="53" ht="15">
      <c r="E53" s="25" t="s">
        <v>94</v>
      </c>
    </row>
    <row r="54" ht="15">
      <c r="F54" s="26" t="s">
        <v>134</v>
      </c>
    </row>
    <row r="55" spans="5:6" ht="15">
      <c r="E55" s="25" t="s">
        <v>115</v>
      </c>
      <c r="F55" s="21" t="s">
        <v>96</v>
      </c>
    </row>
    <row r="57" spans="2:5" ht="15">
      <c r="B57" s="39" t="s">
        <v>47</v>
      </c>
      <c r="E57" s="32" t="s">
        <v>48</v>
      </c>
    </row>
    <row r="58" spans="3:5" ht="15">
      <c r="C58" s="29" t="s">
        <v>56</v>
      </c>
      <c r="E58" s="31"/>
    </row>
    <row r="59" spans="2:5" ht="15">
      <c r="B59" s="25" t="s">
        <v>117</v>
      </c>
      <c r="E59" s="25" t="s">
        <v>118</v>
      </c>
    </row>
    <row r="60" spans="3:6" ht="15">
      <c r="C60" s="26" t="s">
        <v>137</v>
      </c>
      <c r="D60" s="40"/>
      <c r="F60" s="26" t="s">
        <v>150</v>
      </c>
    </row>
    <row r="61" spans="2:6" ht="15">
      <c r="B61" s="25" t="s">
        <v>118</v>
      </c>
      <c r="C61" s="21" t="s">
        <v>138</v>
      </c>
      <c r="D61" s="21"/>
      <c r="E61" s="25" t="s">
        <v>120</v>
      </c>
      <c r="F61" s="21" t="s">
        <v>132</v>
      </c>
    </row>
    <row r="62" spans="3:4" ht="15">
      <c r="C62" s="22"/>
      <c r="D62" s="26" t="s">
        <v>139</v>
      </c>
    </row>
    <row r="63" spans="2:4" ht="15">
      <c r="B63" s="25" t="s">
        <v>119</v>
      </c>
      <c r="D63" s="21" t="s">
        <v>96</v>
      </c>
    </row>
    <row r="64" spans="3:4" ht="15">
      <c r="C64" s="26" t="s">
        <v>139</v>
      </c>
      <c r="D64" s="21"/>
    </row>
    <row r="65" spans="2:3" ht="15">
      <c r="B65" s="25" t="s">
        <v>120</v>
      </c>
      <c r="C65" s="21" t="s">
        <v>96</v>
      </c>
    </row>
    <row r="66" ht="15">
      <c r="E66" s="29" t="s">
        <v>50</v>
      </c>
    </row>
    <row r="68" ht="15">
      <c r="E68" s="25" t="s">
        <v>121</v>
      </c>
    </row>
    <row r="69" spans="2:6" ht="15">
      <c r="B69" s="39" t="s">
        <v>49</v>
      </c>
      <c r="F69" s="26" t="s">
        <v>151</v>
      </c>
    </row>
    <row r="70" spans="3:6" ht="15">
      <c r="C70" s="29" t="s">
        <v>57</v>
      </c>
      <c r="E70" s="25" t="s">
        <v>116</v>
      </c>
      <c r="F70" s="21" t="s">
        <v>95</v>
      </c>
    </row>
    <row r="71" ht="15">
      <c r="B71" s="25" t="s">
        <v>121</v>
      </c>
    </row>
    <row r="72" ht="15">
      <c r="C72" s="26" t="s">
        <v>140</v>
      </c>
    </row>
    <row r="73" spans="2:4" ht="15">
      <c r="B73" s="25" t="s">
        <v>111</v>
      </c>
      <c r="C73" s="21" t="s">
        <v>138</v>
      </c>
      <c r="D73" s="21"/>
    </row>
    <row r="74" spans="3:4" ht="15">
      <c r="C74" s="22"/>
      <c r="D74" s="26" t="s">
        <v>142</v>
      </c>
    </row>
    <row r="75" spans="2:4" ht="15">
      <c r="B75" s="25" t="s">
        <v>113</v>
      </c>
      <c r="D75" s="21" t="s">
        <v>95</v>
      </c>
    </row>
    <row r="76" spans="3:4" ht="15">
      <c r="C76" s="26" t="s">
        <v>141</v>
      </c>
      <c r="D76" s="21"/>
    </row>
    <row r="77" spans="2:3" ht="15">
      <c r="B77" s="25" t="s">
        <v>116</v>
      </c>
      <c r="C77" s="21" t="s">
        <v>132</v>
      </c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7"/>
  <sheetViews>
    <sheetView zoomScalePageLayoutView="0" workbookViewId="0" topLeftCell="A43">
      <selection activeCell="F71" sqref="F71"/>
    </sheetView>
  </sheetViews>
  <sheetFormatPr defaultColWidth="11.00390625" defaultRowHeight="15"/>
  <cols>
    <col min="1" max="1" width="5.421875" style="24" customWidth="1"/>
    <col min="2" max="6" width="25.57421875" style="23" customWidth="1"/>
    <col min="7" max="16384" width="11.00390625" style="23" customWidth="1"/>
  </cols>
  <sheetData>
    <row r="1" ht="15">
      <c r="A1" s="22" t="s">
        <v>52</v>
      </c>
    </row>
    <row r="3" spans="1:2" ht="15">
      <c r="A3" s="24">
        <v>1</v>
      </c>
      <c r="B3" s="25" t="s">
        <v>154</v>
      </c>
    </row>
    <row r="4" ht="15">
      <c r="C4" s="26" t="s">
        <v>181</v>
      </c>
    </row>
    <row r="5" spans="1:4" ht="15">
      <c r="A5" s="24">
        <v>2</v>
      </c>
      <c r="B5" s="25" t="s">
        <v>155</v>
      </c>
      <c r="C5" s="21" t="s">
        <v>96</v>
      </c>
      <c r="D5" s="21"/>
    </row>
    <row r="6" spans="3:4" ht="15">
      <c r="C6" s="22"/>
      <c r="D6" s="26" t="s">
        <v>181</v>
      </c>
    </row>
    <row r="7" spans="1:5" ht="15">
      <c r="A7" s="24">
        <v>3</v>
      </c>
      <c r="B7" s="25" t="s">
        <v>156</v>
      </c>
      <c r="D7" s="21" t="s">
        <v>96</v>
      </c>
      <c r="E7" s="21"/>
    </row>
    <row r="8" spans="3:5" ht="15">
      <c r="C8" s="26" t="s">
        <v>182</v>
      </c>
      <c r="D8" s="21"/>
      <c r="E8" s="28" t="s">
        <v>54</v>
      </c>
    </row>
    <row r="9" spans="1:5" ht="15">
      <c r="A9" s="24">
        <v>4</v>
      </c>
      <c r="B9" s="25" t="s">
        <v>157</v>
      </c>
      <c r="C9" s="21" t="s">
        <v>96</v>
      </c>
      <c r="E9" s="21"/>
    </row>
    <row r="10" spans="4:5" ht="15">
      <c r="D10" s="22"/>
      <c r="E10" s="26" t="s">
        <v>184</v>
      </c>
    </row>
    <row r="11" spans="1:6" ht="15">
      <c r="A11" s="24">
        <v>5</v>
      </c>
      <c r="B11" s="25" t="s">
        <v>158</v>
      </c>
      <c r="E11" s="21" t="s">
        <v>95</v>
      </c>
      <c r="F11" s="21"/>
    </row>
    <row r="12" spans="3:6" ht="15">
      <c r="C12" s="26" t="s">
        <v>183</v>
      </c>
      <c r="E12" s="21"/>
      <c r="F12" s="21"/>
    </row>
    <row r="13" spans="1:6" ht="15">
      <c r="A13" s="24">
        <v>6</v>
      </c>
      <c r="B13" s="25" t="s">
        <v>159</v>
      </c>
      <c r="C13" s="21" t="s">
        <v>138</v>
      </c>
      <c r="D13" s="21"/>
      <c r="E13" s="21"/>
      <c r="F13" s="21"/>
    </row>
    <row r="14" spans="3:6" ht="15">
      <c r="C14" s="27"/>
      <c r="D14" s="26" t="s">
        <v>184</v>
      </c>
      <c r="E14" s="21"/>
      <c r="F14" s="21"/>
    </row>
    <row r="15" spans="1:6" ht="15">
      <c r="A15" s="24">
        <v>7</v>
      </c>
      <c r="B15" s="25" t="s">
        <v>160</v>
      </c>
      <c r="D15" s="21" t="s">
        <v>95</v>
      </c>
      <c r="F15" s="21"/>
    </row>
    <row r="16" spans="3:6" ht="15">
      <c r="C16" s="26" t="s">
        <v>184</v>
      </c>
      <c r="D16" s="21"/>
      <c r="F16" s="21"/>
    </row>
    <row r="17" spans="1:6" ht="15">
      <c r="A17" s="24">
        <v>8</v>
      </c>
      <c r="B17" s="25" t="s">
        <v>161</v>
      </c>
      <c r="C17" s="21" t="s">
        <v>95</v>
      </c>
      <c r="F17" s="21"/>
    </row>
    <row r="18" spans="5:6" ht="15">
      <c r="E18" s="22"/>
      <c r="F18" s="26" t="s">
        <v>199</v>
      </c>
    </row>
    <row r="19" spans="1:6" ht="15">
      <c r="A19" s="24">
        <v>9</v>
      </c>
      <c r="B19" s="25" t="s">
        <v>162</v>
      </c>
      <c r="F19" s="21" t="s">
        <v>95</v>
      </c>
    </row>
    <row r="20" spans="3:6" ht="15">
      <c r="C20" s="26" t="s">
        <v>185</v>
      </c>
      <c r="F20" s="21"/>
    </row>
    <row r="21" spans="1:6" ht="15">
      <c r="A21" s="24">
        <v>10</v>
      </c>
      <c r="B21" s="25" t="s">
        <v>163</v>
      </c>
      <c r="C21" s="21" t="s">
        <v>96</v>
      </c>
      <c r="D21" s="21"/>
      <c r="F21" s="21"/>
    </row>
    <row r="22" spans="3:6" ht="15">
      <c r="C22" s="22"/>
      <c r="D22" s="26" t="s">
        <v>185</v>
      </c>
      <c r="F22" s="21"/>
    </row>
    <row r="23" spans="1:6" ht="15">
      <c r="A23" s="24">
        <v>11</v>
      </c>
      <c r="B23" s="25" t="s">
        <v>186</v>
      </c>
      <c r="D23" s="21" t="s">
        <v>96</v>
      </c>
      <c r="E23" s="21"/>
      <c r="F23" s="21"/>
    </row>
    <row r="24" spans="3:6" ht="15">
      <c r="C24" s="26" t="s">
        <v>187</v>
      </c>
      <c r="D24" s="21"/>
      <c r="E24" s="21"/>
      <c r="F24" s="21"/>
    </row>
    <row r="25" spans="1:6" ht="15">
      <c r="A25" s="24">
        <v>12</v>
      </c>
      <c r="B25" s="25" t="s">
        <v>164</v>
      </c>
      <c r="C25" s="21" t="s">
        <v>96</v>
      </c>
      <c r="E25" s="21"/>
      <c r="F25" s="21"/>
    </row>
    <row r="26" spans="4:6" ht="15">
      <c r="D26" s="22"/>
      <c r="E26" s="26" t="s">
        <v>199</v>
      </c>
      <c r="F26" s="21"/>
    </row>
    <row r="27" spans="1:5" ht="15">
      <c r="A27" s="24">
        <v>13</v>
      </c>
      <c r="B27" s="25" t="s">
        <v>165</v>
      </c>
      <c r="E27" s="21" t="s">
        <v>95</v>
      </c>
    </row>
    <row r="28" spans="3:5" ht="15">
      <c r="C28" s="26" t="s">
        <v>188</v>
      </c>
      <c r="E28" s="21"/>
    </row>
    <row r="29" spans="1:5" ht="15">
      <c r="A29" s="24">
        <v>14</v>
      </c>
      <c r="B29" s="25" t="s">
        <v>175</v>
      </c>
      <c r="C29" s="21" t="s">
        <v>132</v>
      </c>
      <c r="D29" s="21"/>
      <c r="E29" s="21"/>
    </row>
    <row r="30" spans="3:5" ht="15">
      <c r="C30" s="22"/>
      <c r="D30" s="26" t="s">
        <v>189</v>
      </c>
      <c r="E30" s="21"/>
    </row>
    <row r="31" spans="1:4" ht="15">
      <c r="A31" s="24">
        <v>15</v>
      </c>
      <c r="B31" s="25" t="s">
        <v>166</v>
      </c>
      <c r="D31" s="21" t="s">
        <v>95</v>
      </c>
    </row>
    <row r="32" spans="3:5" ht="15">
      <c r="C32" s="26" t="s">
        <v>189</v>
      </c>
      <c r="D32" s="21"/>
      <c r="E32" s="29" t="s">
        <v>51</v>
      </c>
    </row>
    <row r="33" spans="1:3" ht="15">
      <c r="A33" s="24">
        <v>16</v>
      </c>
      <c r="B33" s="25" t="s">
        <v>167</v>
      </c>
      <c r="C33" s="21" t="s">
        <v>95</v>
      </c>
    </row>
    <row r="34" ht="15">
      <c r="E34" s="25" t="s">
        <v>200</v>
      </c>
    </row>
    <row r="35" ht="15">
      <c r="F35" s="26" t="s">
        <v>181</v>
      </c>
    </row>
    <row r="36" spans="2:6" ht="15">
      <c r="B36" s="39" t="s">
        <v>38</v>
      </c>
      <c r="E36" s="30" t="s">
        <v>201</v>
      </c>
      <c r="F36" s="21" t="s">
        <v>96</v>
      </c>
    </row>
    <row r="37" ht="15">
      <c r="E37" s="31"/>
    </row>
    <row r="38" spans="1:5" ht="15">
      <c r="A38" s="24" t="s">
        <v>39</v>
      </c>
      <c r="B38" s="25" t="s">
        <v>168</v>
      </c>
      <c r="E38" s="31"/>
    </row>
    <row r="39" spans="3:5" ht="15">
      <c r="C39" s="26" t="s">
        <v>191</v>
      </c>
      <c r="D39" s="29" t="s">
        <v>55</v>
      </c>
      <c r="E39" s="31"/>
    </row>
    <row r="40" spans="1:4" ht="15">
      <c r="A40" s="24" t="s">
        <v>40</v>
      </c>
      <c r="B40" s="25" t="s">
        <v>169</v>
      </c>
      <c r="C40" s="21" t="s">
        <v>95</v>
      </c>
      <c r="D40" s="21"/>
    </row>
    <row r="41" spans="3:4" ht="15">
      <c r="C41" s="22"/>
      <c r="D41" s="26" t="s">
        <v>198</v>
      </c>
    </row>
    <row r="42" spans="1:5" ht="15">
      <c r="A42" s="24" t="s">
        <v>41</v>
      </c>
      <c r="B42" s="25" t="s">
        <v>170</v>
      </c>
      <c r="D42" s="21" t="s">
        <v>95</v>
      </c>
      <c r="E42" s="21"/>
    </row>
    <row r="43" spans="3:5" ht="15">
      <c r="C43" s="26" t="s">
        <v>192</v>
      </c>
      <c r="D43" s="21"/>
      <c r="E43" s="21"/>
    </row>
    <row r="44" spans="1:5" ht="15">
      <c r="A44" s="24" t="s">
        <v>42</v>
      </c>
      <c r="B44" s="25" t="s">
        <v>171</v>
      </c>
      <c r="C44" s="21" t="s">
        <v>138</v>
      </c>
      <c r="E44" s="21"/>
    </row>
    <row r="45" spans="4:5" ht="15">
      <c r="D45" s="22"/>
      <c r="E45" s="26" t="s">
        <v>202</v>
      </c>
    </row>
    <row r="46" spans="1:5" ht="15">
      <c r="A46" s="24" t="s">
        <v>43</v>
      </c>
      <c r="B46" s="25" t="s">
        <v>172</v>
      </c>
      <c r="E46" s="21" t="s">
        <v>95</v>
      </c>
    </row>
    <row r="47" spans="3:5" ht="15">
      <c r="C47" s="26" t="s">
        <v>193</v>
      </c>
      <c r="E47" s="21"/>
    </row>
    <row r="48" spans="1:5" ht="15">
      <c r="A48" s="24" t="s">
        <v>44</v>
      </c>
      <c r="B48" s="25" t="s">
        <v>173</v>
      </c>
      <c r="C48" s="21" t="s">
        <v>95</v>
      </c>
      <c r="D48" s="21"/>
      <c r="E48" s="21"/>
    </row>
    <row r="49" spans="3:5" ht="15">
      <c r="C49" s="22"/>
      <c r="D49" s="26" t="s">
        <v>194</v>
      </c>
      <c r="E49" s="21"/>
    </row>
    <row r="50" spans="1:4" ht="15">
      <c r="A50" s="24" t="s">
        <v>45</v>
      </c>
      <c r="B50" s="25" t="s">
        <v>174</v>
      </c>
      <c r="D50" s="21" t="s">
        <v>95</v>
      </c>
    </row>
    <row r="51" spans="3:5" ht="15">
      <c r="C51" s="26" t="s">
        <v>194</v>
      </c>
      <c r="D51" s="21"/>
      <c r="E51" s="29" t="s">
        <v>53</v>
      </c>
    </row>
    <row r="52" spans="1:3" ht="15">
      <c r="A52" s="24" t="s">
        <v>46</v>
      </c>
      <c r="B52" s="25" t="s">
        <v>176</v>
      </c>
      <c r="C52" s="21" t="s">
        <v>95</v>
      </c>
    </row>
    <row r="53" ht="15">
      <c r="E53" s="25" t="s">
        <v>169</v>
      </c>
    </row>
    <row r="54" ht="15">
      <c r="F54" s="26" t="s">
        <v>190</v>
      </c>
    </row>
    <row r="55" spans="5:6" ht="15">
      <c r="E55" s="25" t="s">
        <v>173</v>
      </c>
      <c r="F55" s="21" t="s">
        <v>96</v>
      </c>
    </row>
    <row r="57" spans="2:5" ht="15">
      <c r="B57" s="39" t="s">
        <v>47</v>
      </c>
      <c r="E57" s="32" t="s">
        <v>48</v>
      </c>
    </row>
    <row r="58" ht="15">
      <c r="C58" s="29" t="s">
        <v>56</v>
      </c>
    </row>
    <row r="59" spans="2:5" ht="15">
      <c r="B59" s="25" t="s">
        <v>177</v>
      </c>
      <c r="E59" s="25" t="s">
        <v>178</v>
      </c>
    </row>
    <row r="60" spans="3:6" ht="15">
      <c r="C60" s="26" t="s">
        <v>182</v>
      </c>
      <c r="D60" s="40"/>
      <c r="F60" s="26" t="s">
        <v>203</v>
      </c>
    </row>
    <row r="61" spans="2:6" ht="15">
      <c r="B61" s="25" t="s">
        <v>178</v>
      </c>
      <c r="C61" s="21" t="s">
        <v>132</v>
      </c>
      <c r="D61" s="21"/>
      <c r="E61" s="25" t="s">
        <v>179</v>
      </c>
      <c r="F61" s="21" t="s">
        <v>95</v>
      </c>
    </row>
    <row r="62" spans="3:4" ht="15">
      <c r="C62" s="22"/>
      <c r="D62" s="26" t="s">
        <v>195</v>
      </c>
    </row>
    <row r="63" spans="2:4" ht="15">
      <c r="B63" s="25" t="s">
        <v>179</v>
      </c>
      <c r="D63" s="21" t="s">
        <v>95</v>
      </c>
    </row>
    <row r="64" spans="3:4" ht="15">
      <c r="C64" s="26" t="s">
        <v>195</v>
      </c>
      <c r="D64" s="21"/>
    </row>
    <row r="65" spans="2:3" ht="15">
      <c r="B65" s="25" t="s">
        <v>180</v>
      </c>
      <c r="C65" s="21" t="s">
        <v>95</v>
      </c>
    </row>
    <row r="66" ht="15">
      <c r="E66" s="29" t="s">
        <v>50</v>
      </c>
    </row>
    <row r="68" ht="15">
      <c r="E68" s="25" t="s">
        <v>168</v>
      </c>
    </row>
    <row r="69" spans="2:6" ht="15">
      <c r="B69" s="39" t="s">
        <v>49</v>
      </c>
      <c r="F69" s="26" t="s">
        <v>204</v>
      </c>
    </row>
    <row r="70" spans="3:6" ht="15">
      <c r="C70" s="29" t="s">
        <v>57</v>
      </c>
      <c r="E70" s="25" t="s">
        <v>172</v>
      </c>
      <c r="F70" s="21" t="s">
        <v>95</v>
      </c>
    </row>
    <row r="71" ht="15">
      <c r="B71" s="25" t="s">
        <v>168</v>
      </c>
    </row>
    <row r="72" ht="15">
      <c r="C72" s="26" t="s">
        <v>196</v>
      </c>
    </row>
    <row r="73" spans="2:4" ht="15">
      <c r="B73" s="25" t="s">
        <v>171</v>
      </c>
      <c r="C73" s="21" t="s">
        <v>95</v>
      </c>
      <c r="D73" s="21"/>
    </row>
    <row r="74" spans="3:4" ht="15">
      <c r="C74" s="22"/>
      <c r="D74" s="26" t="s">
        <v>197</v>
      </c>
    </row>
    <row r="75" spans="2:4" ht="15">
      <c r="B75" s="25" t="s">
        <v>172</v>
      </c>
      <c r="D75" s="21" t="s">
        <v>95</v>
      </c>
    </row>
    <row r="76" spans="3:4" ht="15">
      <c r="C76" s="26" t="s">
        <v>197</v>
      </c>
      <c r="D76" s="21"/>
    </row>
    <row r="77" spans="2:3" ht="15">
      <c r="B77" s="25" t="s">
        <v>174</v>
      </c>
      <c r="C77" s="21" t="s">
        <v>95</v>
      </c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retailermedia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sholtmeyer</dc:creator>
  <cp:keywords/>
  <dc:description/>
  <cp:lastModifiedBy>thorsten.winter</cp:lastModifiedBy>
  <cp:lastPrinted>2010-08-27T12:37:18Z</cp:lastPrinted>
  <dcterms:created xsi:type="dcterms:W3CDTF">2008-08-01T12:17:54Z</dcterms:created>
  <dcterms:modified xsi:type="dcterms:W3CDTF">2013-04-18T06:39:27Z</dcterms:modified>
  <cp:category/>
  <cp:version/>
  <cp:contentType/>
  <cp:contentStatus/>
</cp:coreProperties>
</file>